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32767" windowHeight="18255" tabRatio="734" activeTab="7"/>
  </bookViews>
  <sheets>
    <sheet name="Monatsansicht" sheetId="1" r:id="rId1"/>
    <sheet name="Daten-Serientermine" sheetId="2" state="veryHidden" r:id="rId2"/>
    <sheet name="Einstellungen" sheetId="3" state="veryHidden" r:id="rId3"/>
    <sheet name="Daten" sheetId="4" state="veryHidden" r:id="rId4"/>
    <sheet name="Daten-Feiertage-Bundeslaender" sheetId="5" state="veryHidden" r:id="rId5"/>
    <sheet name="Daten-Feiertage" sheetId="6" state="veryHidden" r:id="rId6"/>
    <sheet name="Daten-Anspruch" sheetId="7" state="veryHidden" r:id="rId7"/>
    <sheet name="Daten-Ferien" sheetId="8" r:id="rId8"/>
    <sheet name="Error-Log" sheetId="9" state="veryHidden" r:id="rId9"/>
    <sheet name="Tabelle1" sheetId="10" r:id="rId10"/>
  </sheets>
  <definedNames>
    <definedName name="_xlfn.COUNTIFS" hidden="1">#NAME?</definedName>
    <definedName name="_xlfn.SINGLE" hidden="1">#NAME?</definedName>
    <definedName name="_xlnm.Print_Area" localSheetId="0">'Monatsansicht'!$A$1:$AL$37</definedName>
  </definedNames>
  <calcPr fullCalcOnLoad="1"/>
</workbook>
</file>

<file path=xl/sharedStrings.xml><?xml version="1.0" encoding="utf-8"?>
<sst xmlns="http://schemas.openxmlformats.org/spreadsheetml/2006/main" count="255" uniqueCount="131">
  <si>
    <t>Bundesland</t>
  </si>
  <si>
    <t>Winterferien</t>
  </si>
  <si>
    <t>Osterferien</t>
  </si>
  <si>
    <t>Pfingstferien</t>
  </si>
  <si>
    <t>Sommerferien</t>
  </si>
  <si>
    <t>Herbstferien</t>
  </si>
  <si>
    <t>von</t>
  </si>
  <si>
    <t>bis</t>
  </si>
  <si>
    <t xml:space="preserve">Baden-Württemb. </t>
  </si>
  <si>
    <t xml:space="preserve">Bayern </t>
  </si>
  <si>
    <t xml:space="preserve">Berlin </t>
  </si>
  <si>
    <t xml:space="preserve">Brandenburg </t>
  </si>
  <si>
    <t xml:space="preserve">Bremen </t>
  </si>
  <si>
    <t xml:space="preserve">Hamburg </t>
  </si>
  <si>
    <t xml:space="preserve">Hessen </t>
  </si>
  <si>
    <t xml:space="preserve">Mecklenb.-Vorp. </t>
  </si>
  <si>
    <t xml:space="preserve">Niedersachsen </t>
  </si>
  <si>
    <t xml:space="preserve">NRW </t>
  </si>
  <si>
    <t xml:space="preserve">Rheinland-Pfalz </t>
  </si>
  <si>
    <t xml:space="preserve">Saarland </t>
  </si>
  <si>
    <t xml:space="preserve">Sachsen </t>
  </si>
  <si>
    <t xml:space="preserve">Sachsen-Anhalt </t>
  </si>
  <si>
    <t xml:space="preserve">Schleswig-Holstein </t>
  </si>
  <si>
    <t xml:space="preserve">Thüringen </t>
  </si>
  <si>
    <t>Weihnachtsferien</t>
  </si>
  <si>
    <t>ID</t>
  </si>
  <si>
    <t xml:space="preserve">Neujahr </t>
  </si>
  <si>
    <t xml:space="preserve">Heilige Drei Könige </t>
  </si>
  <si>
    <t xml:space="preserve">Karfreitag </t>
  </si>
  <si>
    <t xml:space="preserve">Ostermontag </t>
  </si>
  <si>
    <t xml:space="preserve">Tag der Arbeit </t>
  </si>
  <si>
    <t xml:space="preserve">Christi Himmelfahrt </t>
  </si>
  <si>
    <t xml:space="preserve">Pfingstmontag </t>
  </si>
  <si>
    <t xml:space="preserve">Fronleichnam </t>
  </si>
  <si>
    <t xml:space="preserve">Mariä Himmelfahrt </t>
  </si>
  <si>
    <t xml:space="preserve">Tag der Deutschen Einheit </t>
  </si>
  <si>
    <t xml:space="preserve">Reformationstag </t>
  </si>
  <si>
    <t xml:space="preserve">Allerheiligen </t>
  </si>
  <si>
    <t xml:space="preserve">Buß- und Bettag </t>
  </si>
  <si>
    <t xml:space="preserve">1. Weihnachtstag </t>
  </si>
  <si>
    <t xml:space="preserve">2. Weihnachtstag </t>
  </si>
  <si>
    <t>Name</t>
  </si>
  <si>
    <t>Funktion</t>
  </si>
  <si>
    <t>Nr.</t>
  </si>
  <si>
    <t>U</t>
  </si>
  <si>
    <t>Urlaub</t>
  </si>
  <si>
    <t>G</t>
  </si>
  <si>
    <t>Gleittag</t>
  </si>
  <si>
    <t>F</t>
  </si>
  <si>
    <t>kein Arbeitstag</t>
  </si>
  <si>
    <t>L</t>
  </si>
  <si>
    <t>Lehrgang/ Weiterbildung</t>
  </si>
  <si>
    <t>D</t>
  </si>
  <si>
    <t>Dienstreise</t>
  </si>
  <si>
    <t>Nr</t>
  </si>
  <si>
    <t>Einstellungsname:</t>
  </si>
  <si>
    <t>Wert</t>
  </si>
  <si>
    <t>Feiertage:</t>
  </si>
  <si>
    <t>Ferien:</t>
  </si>
  <si>
    <t xml:space="preserve"> </t>
  </si>
  <si>
    <t>Mecklenb.-Vorp.</t>
  </si>
  <si>
    <t>Baden-Württemb.</t>
  </si>
  <si>
    <t>Jahr</t>
  </si>
  <si>
    <t>Such-Index</t>
  </si>
  <si>
    <t>Feiertag</t>
  </si>
  <si>
    <t>Aktuelles Datum</t>
  </si>
  <si>
    <t>Mitarbeiter-ID</t>
  </si>
  <si>
    <t>Kürzel</t>
  </si>
  <si>
    <t>Beschreibung</t>
  </si>
  <si>
    <t>Gruppen-Index</t>
  </si>
  <si>
    <t>KalenderVon</t>
  </si>
  <si>
    <t>KalenderBis</t>
  </si>
  <si>
    <t>Automatische Einstellungen - nicht Ändern!</t>
  </si>
  <si>
    <t>hkk Internetadresse</t>
  </si>
  <si>
    <t>Änderungen durch hkk erlaubt</t>
  </si>
  <si>
    <t>Anspruch</t>
  </si>
  <si>
    <t>Rest</t>
  </si>
  <si>
    <t>Montag</t>
  </si>
  <si>
    <t>Dienstag</t>
  </si>
  <si>
    <t>Mittwoch</t>
  </si>
  <si>
    <t>Donnerstag</t>
  </si>
  <si>
    <t>Freitag</t>
  </si>
  <si>
    <t>Samstag</t>
  </si>
  <si>
    <t>Sonntag</t>
  </si>
  <si>
    <t>true</t>
  </si>
  <si>
    <t>false</t>
  </si>
  <si>
    <t>Name:</t>
  </si>
  <si>
    <t>Arbeitstage - nicht Ändern!</t>
  </si>
  <si>
    <t>Geplant</t>
  </si>
  <si>
    <t>Datum (MUSS 00.00.0000 formatiert sein!)</t>
  </si>
  <si>
    <t>Mitarbeiter A</t>
  </si>
  <si>
    <t>Mitarbeiter B</t>
  </si>
  <si>
    <t>Mitarbeiter C</t>
  </si>
  <si>
    <t>Art</t>
  </si>
  <si>
    <t>Tag</t>
  </si>
  <si>
    <t>Urlaub-Index</t>
  </si>
  <si>
    <t>Gruppe</t>
  </si>
  <si>
    <t>Sonstige Ferien (1)</t>
  </si>
  <si>
    <t>Sonstige Ferien (2)</t>
  </si>
  <si>
    <t>Sonstige Ferien (3)</t>
  </si>
  <si>
    <t>Fehler</t>
  </si>
  <si>
    <t>Legende Text</t>
  </si>
  <si>
    <t>A</t>
  </si>
  <si>
    <t>Abwesend</t>
  </si>
  <si>
    <t>Legende: 
U = Urlaub 
G = Gleittag 
F = kein Arbeitstag 
FS = kein Arbeitstag (Serientermin) 
L = Lehrgang / Weiterbildung 
D = Dienstreise
A = Abwesend</t>
  </si>
  <si>
    <t>http://www.hkk.de/forum/firmenservice/ansprechpartner/</t>
  </si>
  <si>
    <t>Hinweis Text</t>
  </si>
  <si>
    <t>Hinweis
Die hkk übernimmt keine Haftung für eventuell bestehende Differenzen bei der Berechnung der Urlaubstage. Der Urlaubsplaner wurde mit der größtmöglichen Sorgfalt erstellt und getestet. Dennoch können wir aufgrund der Komplexität des Programms in einer Excel-Anwendung nicht garantieren, dass sämtliche Formeln absolut fehlerfrei sind.
Vielen Dank für Ihr Verständnis.
Ihre hkk</t>
  </si>
  <si>
    <t>Weihnachtsf. aus Vorjahr</t>
  </si>
  <si>
    <t>26</t>
  </si>
  <si>
    <t>2</t>
  </si>
  <si>
    <t>2018-</t>
  </si>
  <si>
    <t>Internationaler Frauentag</t>
  </si>
  <si>
    <t>Weltkindertag</t>
  </si>
  <si>
    <t>2024-1</t>
  </si>
  <si>
    <t>2024-2</t>
  </si>
  <si>
    <t>2024-3</t>
  </si>
  <si>
    <t>2024-4</t>
  </si>
  <si>
    <t>2024-5</t>
  </si>
  <si>
    <t>2024-6</t>
  </si>
  <si>
    <t>2024-7</t>
  </si>
  <si>
    <t>2024-8</t>
  </si>
  <si>
    <t>2024-9</t>
  </si>
  <si>
    <t>2024-10</t>
  </si>
  <si>
    <t>2024-11</t>
  </si>
  <si>
    <t>2024-12</t>
  </si>
  <si>
    <t>2024-13</t>
  </si>
  <si>
    <t>2024-14</t>
  </si>
  <si>
    <t>2024-15</t>
  </si>
  <si>
    <t>2024-16</t>
  </si>
  <si>
    <t>2024-17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</si>
</sst>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7]dddd\,\ d\.\ mmmm\ yyyy"/>
    <numFmt numFmtId="167" formatCode="d/m/yy;@"/>
    <numFmt numFmtId="168" formatCode="dd/mm/yy;@"/>
    <numFmt numFmtId="169" formatCode="mmm\ yyyy"/>
    <numFmt numFmtId="170" formatCode="&quot;Ja&quot;;&quot;Ja&quot;;&quot;Nein&quot;"/>
    <numFmt numFmtId="171" formatCode="&quot;Wahr&quot;;&quot;Wahr&quot;;&quot;Falsch&quot;"/>
    <numFmt numFmtId="172" formatCode="&quot;Ein&quot;;&quot;Ein&quot;;&quot;Aus&quot;"/>
    <numFmt numFmtId="173" formatCode="[$€-2]\ #,##0.00_);[Red]\([$€-2]\ #,##0.00\)"/>
    <numFmt numFmtId="174" formatCode="[$-407]mmmm\ yy;@"/>
    <numFmt numFmtId="175" formatCode="dd"/>
    <numFmt numFmtId="176" formatCode="d"/>
    <numFmt numFmtId="177" formatCode="d/m;@"/>
    <numFmt numFmtId="178" formatCode="\T\Tmmyyyy"/>
    <numFmt numFmtId="179" formatCode="mmyyyy"/>
    <numFmt numFmtId="180" formatCode="[$-407]d/\ mmm/\ yy;@"/>
    <numFmt numFmtId="181" formatCode="[$-407]d/\ mmmm\ yyyy;@"/>
    <numFmt numFmtId="182" formatCode="\C\H\-00000"/>
    <numFmt numFmtId="183" formatCode="[$-407]dddd\,\ d/\ mmmm\ yyyy"/>
    <numFmt numFmtId="184" formatCode="d\ \([$-407]ddd\)"/>
    <numFmt numFmtId="185" formatCode="d\ [$-407]ddd"/>
    <numFmt numFmtId="186" formatCode="d\,\ [$-407]ddd"/>
    <numFmt numFmtId="187" formatCode="[$-407]ddd"/>
    <numFmt numFmtId="188" formatCode="d/m/yyyy;@"/>
    <numFmt numFmtId="189" formatCode="mmmm\ yyyy;@"/>
    <numFmt numFmtId="190" formatCode="[$-407]mmmm\ yyyy;@"/>
    <numFmt numFmtId="191" formatCode="[$-407]d/\ mmm/;@"/>
    <numFmt numFmtId="192" formatCode="[$-407]mmmm;@"/>
    <numFmt numFmtId="193" formatCode="0.0"/>
  </numFmts>
  <fonts count="63">
    <font>
      <sz val="11"/>
      <color theme="1"/>
      <name val="Calibri"/>
      <family val="2"/>
    </font>
    <font>
      <sz val="11"/>
      <color indexed="8"/>
      <name val="Calibri"/>
      <family val="2"/>
    </font>
    <font>
      <sz val="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1"/>
      <name val="Calibri"/>
      <family val="2"/>
    </font>
    <font>
      <b/>
      <i/>
      <sz val="10"/>
      <color indexed="8"/>
      <name val="Calibri"/>
      <family val="2"/>
    </font>
    <font>
      <sz val="10"/>
      <color indexed="8"/>
      <name val="Calibri"/>
      <family val="2"/>
    </font>
    <font>
      <sz val="12"/>
      <color indexed="8"/>
      <name val="Calibri"/>
      <family val="2"/>
    </font>
    <font>
      <sz val="12"/>
      <color indexed="9"/>
      <name val="Calibri"/>
      <family val="2"/>
    </font>
    <font>
      <b/>
      <sz val="12"/>
      <color indexed="9"/>
      <name val="Calibri"/>
      <family val="2"/>
    </font>
    <font>
      <b/>
      <sz val="14"/>
      <color indexed="9"/>
      <name val="Calibri"/>
      <family val="2"/>
    </font>
    <font>
      <b/>
      <i/>
      <sz val="10"/>
      <color indexed="9"/>
      <name val="Calibri"/>
      <family val="2"/>
    </font>
    <font>
      <sz val="10"/>
      <color indexed="9"/>
      <name val="Calibri"/>
      <family val="2"/>
    </font>
    <font>
      <b/>
      <sz val="11"/>
      <color indexed="30"/>
      <name val="Calibri"/>
      <family val="2"/>
    </font>
    <font>
      <sz val="11"/>
      <color indexed="30"/>
      <name val="Calibri"/>
      <family val="2"/>
    </font>
    <font>
      <sz val="8"/>
      <name val="Segoe UI"/>
      <family val="2"/>
    </font>
    <font>
      <sz val="24"/>
      <color indexed="8"/>
      <name val="Calibri"/>
      <family val="0"/>
    </font>
    <font>
      <b/>
      <sz val="24"/>
      <color indexed="8"/>
      <name val="Calibri"/>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10"/>
      <color theme="1"/>
      <name val="Calibri"/>
      <family val="2"/>
    </font>
    <font>
      <sz val="10"/>
      <color theme="1"/>
      <name val="Calibri"/>
      <family val="2"/>
    </font>
    <font>
      <sz val="12"/>
      <color theme="1"/>
      <name val="Calibri"/>
      <family val="2"/>
    </font>
    <font>
      <sz val="12"/>
      <color theme="0"/>
      <name val="Calibri"/>
      <family val="2"/>
    </font>
    <font>
      <b/>
      <sz val="12"/>
      <color theme="0"/>
      <name val="Calibri"/>
      <family val="2"/>
    </font>
    <font>
      <b/>
      <sz val="14"/>
      <color theme="0"/>
      <name val="Calibri"/>
      <family val="2"/>
    </font>
    <font>
      <b/>
      <i/>
      <sz val="10"/>
      <color theme="0"/>
      <name val="Calibri"/>
      <family val="2"/>
    </font>
    <font>
      <sz val="10"/>
      <color theme="0"/>
      <name val="Calibri"/>
      <family val="2"/>
    </font>
    <font>
      <b/>
      <sz val="11"/>
      <color rgb="FF0070C0"/>
      <name val="Calibri"/>
      <family val="2"/>
    </font>
    <font>
      <sz val="11"/>
      <color rgb="FF0070C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rgb="FFD9081E"/>
        <bgColor indexed="64"/>
      </patternFill>
    </fill>
    <fill>
      <patternFill patternType="solid">
        <fgColor indexed="37"/>
        <bgColor indexed="64"/>
      </patternFill>
    </fill>
    <fill>
      <patternFill patternType="solid">
        <fgColor theme="1"/>
        <bgColor indexed="64"/>
      </patternFill>
    </fill>
    <fill>
      <patternFill patternType="solid">
        <fgColor rgb="FFFF0000"/>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thin"/>
      <top>
        <color indexed="63"/>
      </top>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ck"/>
    </border>
    <border>
      <left style="thin"/>
      <right>
        <color indexed="63"/>
      </right>
      <top style="medium"/>
      <bottom style="thick"/>
    </border>
    <border>
      <left style="thin"/>
      <right style="medium"/>
      <top style="medium"/>
      <bottom style="thick"/>
    </border>
    <border>
      <left>
        <color indexed="63"/>
      </left>
      <right style="thin"/>
      <top style="medium"/>
      <bottom style="thick"/>
    </border>
    <border>
      <left>
        <color indexed="63"/>
      </left>
      <right>
        <color indexed="63"/>
      </right>
      <top style="medium"/>
      <bottom style="thick"/>
    </border>
    <border>
      <left>
        <color indexed="63"/>
      </left>
      <right>
        <color indexed="63"/>
      </right>
      <top style="thin"/>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medium"/>
      <right style="medium"/>
      <top style="thin"/>
      <bottom style="thin"/>
    </border>
    <border>
      <left style="medium"/>
      <right style="medium"/>
      <top style="thin"/>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164"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65"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61">
    <xf numFmtId="0" fontId="0" fillId="0" borderId="0" xfId="0" applyFont="1" applyAlignment="1">
      <alignment/>
    </xf>
    <xf numFmtId="14" fontId="0" fillId="0" borderId="0" xfId="0" applyNumberFormat="1" applyAlignment="1">
      <alignment/>
    </xf>
    <xf numFmtId="0" fontId="0" fillId="0" borderId="0" xfId="0" applyAlignment="1">
      <alignment horizontal="center"/>
    </xf>
    <xf numFmtId="0" fontId="0" fillId="0" borderId="0" xfId="0" applyNumberForma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0" fillId="0" borderId="0" xfId="0" applyFont="1" applyAlignment="1">
      <alignment horizontal="center"/>
    </xf>
    <xf numFmtId="0" fontId="0" fillId="0" borderId="16" xfId="0" applyBorder="1" applyAlignment="1">
      <alignment/>
    </xf>
    <xf numFmtId="14" fontId="0" fillId="0" borderId="11" xfId="0" applyNumberFormat="1" applyBorder="1" applyAlignment="1">
      <alignment/>
    </xf>
    <xf numFmtId="0" fontId="40" fillId="0" borderId="12"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188" fontId="0" fillId="0" borderId="0" xfId="0" applyNumberFormat="1" applyAlignment="1">
      <alignment/>
    </xf>
    <xf numFmtId="49" fontId="0" fillId="0" borderId="0" xfId="0" applyNumberFormat="1" applyAlignment="1">
      <alignment/>
    </xf>
    <xf numFmtId="0" fontId="0" fillId="0" borderId="0" xfId="0" applyFill="1" applyBorder="1" applyAlignment="1">
      <alignment/>
    </xf>
    <xf numFmtId="0" fontId="21" fillId="0" borderId="0" xfId="0" applyFont="1" applyFill="1" applyBorder="1" applyAlignment="1">
      <alignment horizontal="center"/>
    </xf>
    <xf numFmtId="0" fontId="0" fillId="0" borderId="20" xfId="0" applyBorder="1" applyAlignment="1">
      <alignment/>
    </xf>
    <xf numFmtId="0" fontId="0" fillId="0" borderId="0" xfId="0" applyAlignment="1" applyProtection="1">
      <alignment/>
      <protection/>
    </xf>
    <xf numFmtId="0" fontId="35" fillId="33" borderId="0" xfId="0" applyFont="1" applyFill="1" applyAlignment="1" applyProtection="1">
      <alignment/>
      <protection/>
    </xf>
    <xf numFmtId="0" fontId="0" fillId="0" borderId="0" xfId="0" applyAlignment="1" applyProtection="1">
      <alignment horizontal="center"/>
      <protection/>
    </xf>
    <xf numFmtId="180" fontId="0" fillId="0" borderId="0" xfId="0" applyNumberFormat="1" applyAlignment="1" applyProtection="1">
      <alignment/>
      <protection/>
    </xf>
    <xf numFmtId="14" fontId="0" fillId="0" borderId="0" xfId="0" applyNumberFormat="1" applyAlignment="1" applyProtection="1">
      <alignment/>
      <protection/>
    </xf>
    <xf numFmtId="0" fontId="35" fillId="0" borderId="0" xfId="0" applyFont="1" applyAlignment="1" applyProtection="1">
      <alignment/>
      <protection/>
    </xf>
    <xf numFmtId="176" fontId="0" fillId="0" borderId="21" xfId="0" applyNumberFormat="1" applyBorder="1" applyAlignment="1" applyProtection="1">
      <alignment horizontal="center"/>
      <protection/>
    </xf>
    <xf numFmtId="176" fontId="0" fillId="0" borderId="22" xfId="0" applyNumberFormat="1" applyBorder="1" applyAlignment="1" applyProtection="1">
      <alignment horizontal="center"/>
      <protection/>
    </xf>
    <xf numFmtId="176" fontId="0" fillId="0" borderId="23" xfId="0" applyNumberFormat="1" applyBorder="1" applyAlignment="1" applyProtection="1">
      <alignment horizontal="center"/>
      <protection/>
    </xf>
    <xf numFmtId="187" fontId="0" fillId="0" borderId="24" xfId="0" applyNumberFormat="1" applyBorder="1" applyAlignment="1" applyProtection="1">
      <alignment horizontal="center"/>
      <protection/>
    </xf>
    <xf numFmtId="187" fontId="0" fillId="0" borderId="25" xfId="0" applyNumberFormat="1" applyBorder="1" applyAlignment="1" applyProtection="1">
      <alignment horizontal="center"/>
      <protection/>
    </xf>
    <xf numFmtId="187" fontId="0" fillId="0" borderId="26" xfId="0" applyNumberFormat="1" applyBorder="1" applyAlignment="1" applyProtection="1">
      <alignment horizontal="center"/>
      <protection/>
    </xf>
    <xf numFmtId="1" fontId="0" fillId="0" borderId="22" xfId="0" applyNumberFormat="1" applyBorder="1" applyAlignment="1" applyProtection="1">
      <alignment wrapText="1"/>
      <protection/>
    </xf>
    <xf numFmtId="1" fontId="0" fillId="0" borderId="27" xfId="0" applyNumberFormat="1" applyBorder="1" applyAlignment="1" applyProtection="1">
      <alignment wrapText="1"/>
      <protection/>
    </xf>
    <xf numFmtId="1" fontId="0" fillId="0" borderId="28" xfId="0" applyNumberFormat="1" applyBorder="1" applyAlignment="1" applyProtection="1">
      <alignment wrapText="1"/>
      <protection/>
    </xf>
    <xf numFmtId="0" fontId="0" fillId="0" borderId="29" xfId="0" applyNumberFormat="1" applyBorder="1" applyAlignment="1" applyProtection="1">
      <alignment horizontal="center"/>
      <protection/>
    </xf>
    <xf numFmtId="0" fontId="0" fillId="0" borderId="30" xfId="0" applyNumberFormat="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53" fillId="0" borderId="0" xfId="0" applyFont="1" applyAlignment="1" applyProtection="1">
      <alignment/>
      <protection/>
    </xf>
    <xf numFmtId="0" fontId="54" fillId="0" borderId="0" xfId="0" applyFont="1" applyAlignment="1" applyProtection="1">
      <alignment/>
      <protection/>
    </xf>
    <xf numFmtId="0" fontId="0" fillId="34" borderId="29" xfId="0" applyNumberFormat="1" applyFill="1" applyBorder="1" applyAlignment="1" applyProtection="1">
      <alignment horizontal="center"/>
      <protection/>
    </xf>
    <xf numFmtId="0" fontId="0" fillId="34" borderId="30" xfId="0" applyNumberFormat="1" applyFill="1" applyBorder="1" applyAlignment="1" applyProtection="1">
      <alignment horizontal="center"/>
      <protection/>
    </xf>
    <xf numFmtId="0" fontId="40" fillId="0" borderId="35" xfId="0" applyNumberFormat="1" applyFont="1" applyBorder="1" applyAlignment="1" applyProtection="1">
      <alignment/>
      <protection/>
    </xf>
    <xf numFmtId="0" fontId="40" fillId="34" borderId="35" xfId="0" applyNumberFormat="1" applyFont="1" applyFill="1" applyBorder="1" applyAlignment="1" applyProtection="1">
      <alignment/>
      <protection/>
    </xf>
    <xf numFmtId="0" fontId="40" fillId="0" borderId="21" xfId="0" applyNumberFormat="1" applyFont="1" applyBorder="1" applyAlignment="1" applyProtection="1">
      <alignment/>
      <protection/>
    </xf>
    <xf numFmtId="0" fontId="0" fillId="0" borderId="22" xfId="0" applyNumberFormat="1" applyBorder="1" applyAlignment="1" applyProtection="1">
      <alignment horizontal="center"/>
      <protection/>
    </xf>
    <xf numFmtId="0" fontId="0" fillId="0" borderId="36" xfId="0" applyNumberFormat="1" applyBorder="1" applyAlignment="1" applyProtection="1">
      <alignment horizontal="center"/>
      <protection/>
    </xf>
    <xf numFmtId="0" fontId="40" fillId="0" borderId="37" xfId="0" applyNumberFormat="1" applyFont="1" applyBorder="1" applyAlignment="1" applyProtection="1">
      <alignment/>
      <protection/>
    </xf>
    <xf numFmtId="0" fontId="0" fillId="0" borderId="38" xfId="0" applyNumberFormat="1" applyBorder="1" applyAlignment="1" applyProtection="1">
      <alignment horizontal="center"/>
      <protection/>
    </xf>
    <xf numFmtId="0" fontId="0" fillId="0" borderId="39" xfId="0" applyNumberFormat="1" applyBorder="1" applyAlignment="1" applyProtection="1">
      <alignment horizontal="center"/>
      <protection/>
    </xf>
    <xf numFmtId="0" fontId="0" fillId="0" borderId="14" xfId="0" applyFill="1" applyBorder="1" applyAlignment="1">
      <alignment horizontal="center"/>
    </xf>
    <xf numFmtId="0" fontId="0" fillId="0" borderId="11" xfId="0" applyFill="1" applyBorder="1" applyAlignment="1">
      <alignment/>
    </xf>
    <xf numFmtId="0" fontId="0" fillId="0" borderId="15" xfId="0" applyFill="1" applyBorder="1" applyAlignment="1">
      <alignment horizontal="center"/>
    </xf>
    <xf numFmtId="0" fontId="0" fillId="0" borderId="13" xfId="0" applyFill="1" applyBorder="1" applyAlignment="1">
      <alignment/>
    </xf>
    <xf numFmtId="0" fontId="0" fillId="0" borderId="10" xfId="0" applyFill="1" applyBorder="1" applyAlignment="1">
      <alignment horizontal="center"/>
    </xf>
    <xf numFmtId="0" fontId="0" fillId="0" borderId="20" xfId="0" applyFill="1" applyBorder="1" applyAlignment="1">
      <alignment/>
    </xf>
    <xf numFmtId="0" fontId="0" fillId="0" borderId="16" xfId="0" applyFill="1" applyBorder="1" applyAlignment="1">
      <alignment/>
    </xf>
    <xf numFmtId="0" fontId="0" fillId="33" borderId="0" xfId="0" applyFill="1" applyBorder="1" applyAlignment="1" applyProtection="1">
      <alignment/>
      <protection/>
    </xf>
    <xf numFmtId="0" fontId="0" fillId="0" borderId="0" xfId="0" applyBorder="1" applyAlignment="1" applyProtection="1">
      <alignment/>
      <protection/>
    </xf>
    <xf numFmtId="0" fontId="55" fillId="0" borderId="0" xfId="0" applyFont="1" applyFill="1" applyAlignment="1">
      <alignment/>
    </xf>
    <xf numFmtId="0" fontId="0" fillId="0" borderId="0" xfId="0" applyNumberFormat="1" applyAlignment="1" applyProtection="1">
      <alignment/>
      <protection/>
    </xf>
    <xf numFmtId="0" fontId="35" fillId="0" borderId="0" xfId="0" applyFont="1" applyFill="1" applyBorder="1" applyAlignment="1" applyProtection="1">
      <alignment/>
      <protection/>
    </xf>
    <xf numFmtId="0" fontId="0" fillId="0" borderId="21" xfId="0" applyBorder="1" applyAlignment="1" applyProtection="1">
      <alignment horizontal="center"/>
      <protection/>
    </xf>
    <xf numFmtId="0" fontId="40" fillId="0" borderId="17" xfId="0" applyFont="1" applyBorder="1" applyAlignment="1">
      <alignment/>
    </xf>
    <xf numFmtId="0" fontId="40" fillId="0" borderId="19" xfId="0" applyFont="1" applyBorder="1" applyAlignment="1">
      <alignment/>
    </xf>
    <xf numFmtId="188" fontId="40" fillId="0" borderId="19" xfId="0" applyNumberFormat="1" applyFont="1" applyBorder="1" applyAlignment="1">
      <alignment horizontal="center"/>
    </xf>
    <xf numFmtId="0" fontId="40" fillId="0" borderId="19" xfId="0" applyFont="1" applyBorder="1" applyAlignment="1">
      <alignment horizontal="center"/>
    </xf>
    <xf numFmtId="49" fontId="40" fillId="0" borderId="19" xfId="0" applyNumberFormat="1" applyFont="1" applyBorder="1" applyAlignment="1">
      <alignment horizontal="center"/>
    </xf>
    <xf numFmtId="0" fontId="40" fillId="0" borderId="18" xfId="0" applyFont="1" applyBorder="1" applyAlignment="1">
      <alignment/>
    </xf>
    <xf numFmtId="0" fontId="55" fillId="0" borderId="0" xfId="0" applyFont="1" applyFill="1" applyBorder="1" applyAlignment="1">
      <alignment/>
    </xf>
    <xf numFmtId="0" fontId="40" fillId="0" borderId="40" xfId="0" applyFont="1" applyBorder="1" applyAlignment="1">
      <alignment horizontal="center"/>
    </xf>
    <xf numFmtId="0" fontId="40" fillId="0" borderId="41" xfId="0" applyFont="1" applyBorder="1" applyAlignment="1">
      <alignment horizontal="center"/>
    </xf>
    <xf numFmtId="0" fontId="40" fillId="0" borderId="42" xfId="0" applyFont="1" applyBorder="1" applyAlignment="1">
      <alignment horizontal="center"/>
    </xf>
    <xf numFmtId="0" fontId="40" fillId="0" borderId="43" xfId="0" applyFont="1" applyBorder="1" applyAlignment="1">
      <alignment horizontal="center"/>
    </xf>
    <xf numFmtId="0" fontId="0" fillId="0" borderId="44" xfId="0" applyBorder="1" applyAlignment="1">
      <alignment horizontal="center"/>
    </xf>
    <xf numFmtId="0" fontId="0" fillId="0" borderId="11" xfId="0" applyBorder="1" applyAlignment="1">
      <alignment wrapText="1"/>
    </xf>
    <xf numFmtId="1" fontId="0" fillId="0" borderId="21" xfId="0" applyNumberFormat="1" applyBorder="1" applyAlignment="1" applyProtection="1">
      <alignment wrapText="1"/>
      <protection/>
    </xf>
    <xf numFmtId="1" fontId="0" fillId="0" borderId="23" xfId="0" applyNumberFormat="1" applyBorder="1" applyAlignment="1" applyProtection="1">
      <alignment wrapText="1"/>
      <protection/>
    </xf>
    <xf numFmtId="0" fontId="0" fillId="0" borderId="20" xfId="0" applyBorder="1" applyAlignment="1" applyProtection="1">
      <alignment/>
      <protection/>
    </xf>
    <xf numFmtId="192" fontId="35" fillId="0" borderId="0" xfId="0" applyNumberFormat="1" applyFont="1" applyAlignment="1" applyProtection="1">
      <alignment/>
      <protection/>
    </xf>
    <xf numFmtId="0" fontId="0" fillId="0" borderId="0" xfId="0" applyFill="1" applyAlignment="1" applyProtection="1">
      <alignment/>
      <protection/>
    </xf>
    <xf numFmtId="0" fontId="56" fillId="35" borderId="45" xfId="0" applyFont="1" applyFill="1" applyBorder="1" applyAlignment="1">
      <alignment/>
    </xf>
    <xf numFmtId="0" fontId="57" fillId="35" borderId="27" xfId="0" applyFont="1" applyFill="1" applyBorder="1" applyAlignment="1">
      <alignment/>
    </xf>
    <xf numFmtId="0" fontId="52" fillId="36" borderId="46" xfId="0" applyFont="1" applyFill="1" applyBorder="1" applyAlignment="1" applyProtection="1">
      <alignment vertical="center"/>
      <protection/>
    </xf>
    <xf numFmtId="0" fontId="52" fillId="36" borderId="47" xfId="0" applyFont="1" applyFill="1" applyBorder="1" applyAlignment="1" applyProtection="1">
      <alignment horizontal="center" vertical="center" wrapText="1"/>
      <protection/>
    </xf>
    <xf numFmtId="0" fontId="52" fillId="36" borderId="48" xfId="0" applyFont="1" applyFill="1" applyBorder="1" applyAlignment="1" applyProtection="1">
      <alignment horizontal="center" vertical="center" wrapText="1"/>
      <protection/>
    </xf>
    <xf numFmtId="0" fontId="0" fillId="36" borderId="46" xfId="0" applyFill="1" applyBorder="1" applyAlignment="1" applyProtection="1">
      <alignment/>
      <protection/>
    </xf>
    <xf numFmtId="0" fontId="0" fillId="36" borderId="49" xfId="0" applyFill="1" applyBorder="1" applyAlignment="1" applyProtection="1">
      <alignment/>
      <protection/>
    </xf>
    <xf numFmtId="0" fontId="0" fillId="36" borderId="48" xfId="0" applyFill="1" applyBorder="1" applyAlignment="1" applyProtection="1">
      <alignment/>
      <protection/>
    </xf>
    <xf numFmtId="49" fontId="0" fillId="0" borderId="16" xfId="0" applyNumberFormat="1" applyBorder="1" applyAlignment="1">
      <alignment/>
    </xf>
    <xf numFmtId="49" fontId="0" fillId="0" borderId="11" xfId="0" applyNumberFormat="1" applyBorder="1" applyAlignment="1">
      <alignment/>
    </xf>
    <xf numFmtId="49" fontId="0" fillId="0" borderId="13" xfId="0" applyNumberFormat="1" applyBorder="1" applyAlignment="1">
      <alignment/>
    </xf>
    <xf numFmtId="0" fontId="43" fillId="0" borderId="11" xfId="48" applyBorder="1" applyAlignment="1" applyProtection="1">
      <alignment/>
      <protection/>
    </xf>
    <xf numFmtId="0" fontId="0" fillId="0" borderId="11" xfId="0" applyNumberFormat="1" applyBorder="1" applyAlignment="1">
      <alignment/>
    </xf>
    <xf numFmtId="0" fontId="0" fillId="0" borderId="44" xfId="0" applyBorder="1" applyAlignment="1">
      <alignment/>
    </xf>
    <xf numFmtId="0" fontId="0" fillId="0" borderId="0" xfId="0" applyAlignment="1">
      <alignment/>
    </xf>
    <xf numFmtId="0" fontId="0" fillId="0" borderId="0" xfId="0" applyFill="1" applyBorder="1" applyAlignment="1">
      <alignment/>
    </xf>
    <xf numFmtId="0" fontId="35" fillId="0" borderId="0" xfId="0" applyFont="1" applyAlignment="1">
      <alignment horizontal="center"/>
    </xf>
    <xf numFmtId="0" fontId="40" fillId="0" borderId="50" xfId="0" applyFont="1" applyBorder="1" applyAlignment="1">
      <alignment horizontal="left"/>
    </xf>
    <xf numFmtId="0" fontId="40" fillId="0" borderId="51" xfId="0" applyFont="1" applyBorder="1" applyAlignment="1">
      <alignment horizontal="left"/>
    </xf>
    <xf numFmtId="0" fontId="40" fillId="37" borderId="52" xfId="0" applyFont="1" applyFill="1" applyBorder="1" applyAlignment="1">
      <alignment horizontal="left"/>
    </xf>
    <xf numFmtId="168" fontId="0" fillId="0" borderId="31" xfId="0" applyNumberFormat="1" applyBorder="1" applyAlignment="1" applyProtection="1">
      <alignment horizontal="center"/>
      <protection locked="0"/>
    </xf>
    <xf numFmtId="168" fontId="0" fillId="0" borderId="53" xfId="0" applyNumberFormat="1" applyBorder="1" applyAlignment="1" applyProtection="1">
      <alignment horizontal="center"/>
      <protection locked="0"/>
    </xf>
    <xf numFmtId="168" fontId="0" fillId="0" borderId="33" xfId="0" applyNumberFormat="1" applyBorder="1" applyAlignment="1" applyProtection="1">
      <alignment horizontal="center"/>
      <protection locked="0"/>
    </xf>
    <xf numFmtId="168" fontId="0" fillId="0" borderId="54" xfId="0" applyNumberFormat="1" applyBorder="1" applyAlignment="1" applyProtection="1">
      <alignment horizontal="center"/>
      <protection locked="0"/>
    </xf>
    <xf numFmtId="168" fontId="0" fillId="37" borderId="31" xfId="0" applyNumberFormat="1" applyFill="1" applyBorder="1" applyAlignment="1" applyProtection="1">
      <alignment horizontal="center"/>
      <protection locked="0"/>
    </xf>
    <xf numFmtId="168" fontId="0" fillId="37" borderId="53" xfId="0" applyNumberFormat="1" applyFill="1" applyBorder="1" applyAlignment="1" applyProtection="1">
      <alignment horizontal="center"/>
      <protection locked="0"/>
    </xf>
    <xf numFmtId="168" fontId="0" fillId="37" borderId="33" xfId="0" applyNumberFormat="1" applyFill="1" applyBorder="1" applyAlignment="1" applyProtection="1">
      <alignment horizontal="center"/>
      <protection locked="0"/>
    </xf>
    <xf numFmtId="168" fontId="0" fillId="37" borderId="54" xfId="0" applyNumberFormat="1" applyFill="1" applyBorder="1" applyAlignment="1" applyProtection="1">
      <alignment horizontal="center"/>
      <protection locked="0"/>
    </xf>
    <xf numFmtId="168" fontId="0" fillId="0" borderId="34" xfId="0" applyNumberFormat="1" applyBorder="1" applyAlignment="1" applyProtection="1">
      <alignment horizontal="center"/>
      <protection locked="0"/>
    </xf>
    <xf numFmtId="168" fontId="0" fillId="0" borderId="55" xfId="0" applyNumberFormat="1" applyBorder="1" applyAlignment="1" applyProtection="1">
      <alignment horizontal="center"/>
      <protection locked="0"/>
    </xf>
    <xf numFmtId="168" fontId="0" fillId="0" borderId="28" xfId="0" applyNumberFormat="1" applyBorder="1" applyAlignment="1" applyProtection="1">
      <alignment horizontal="center"/>
      <protection locked="0"/>
    </xf>
    <xf numFmtId="168" fontId="0" fillId="0" borderId="56" xfId="0" applyNumberFormat="1" applyBorder="1" applyAlignment="1" applyProtection="1">
      <alignment horizontal="center"/>
      <protection locked="0"/>
    </xf>
    <xf numFmtId="168" fontId="0" fillId="0" borderId="45" xfId="0" applyNumberFormat="1" applyBorder="1" applyAlignment="1" applyProtection="1">
      <alignment horizontal="center"/>
      <protection locked="0"/>
    </xf>
    <xf numFmtId="168" fontId="0" fillId="37" borderId="36" xfId="0" applyNumberFormat="1" applyFill="1" applyBorder="1" applyAlignment="1" applyProtection="1">
      <alignment horizontal="center"/>
      <protection locked="0"/>
    </xf>
    <xf numFmtId="168" fontId="0" fillId="37" borderId="21" xfId="0" applyNumberFormat="1" applyFill="1" applyBorder="1" applyAlignment="1" applyProtection="1">
      <alignment horizontal="center"/>
      <protection locked="0"/>
    </xf>
    <xf numFmtId="168" fontId="0" fillId="0" borderId="51" xfId="0" applyNumberFormat="1" applyBorder="1" applyAlignment="1" applyProtection="1">
      <alignment horizontal="center"/>
      <protection locked="0"/>
    </xf>
    <xf numFmtId="168" fontId="0" fillId="0" borderId="57" xfId="0" applyNumberFormat="1" applyBorder="1" applyAlignment="1" applyProtection="1">
      <alignment horizontal="center"/>
      <protection locked="0"/>
    </xf>
    <xf numFmtId="0" fontId="58" fillId="35" borderId="49" xfId="0" applyFont="1" applyFill="1" applyBorder="1" applyAlignment="1">
      <alignment horizontal="center"/>
    </xf>
    <xf numFmtId="0" fontId="0" fillId="37" borderId="58" xfId="0" applyFill="1" applyBorder="1" applyAlignment="1">
      <alignment/>
    </xf>
    <xf numFmtId="0" fontId="0" fillId="37" borderId="59" xfId="0" applyFill="1" applyBorder="1" applyAlignment="1">
      <alignment/>
    </xf>
    <xf numFmtId="0" fontId="40" fillId="0" borderId="60" xfId="0" applyFont="1" applyBorder="1" applyAlignment="1">
      <alignment horizontal="left"/>
    </xf>
    <xf numFmtId="0" fontId="40" fillId="0" borderId="61" xfId="0" applyFont="1" applyBorder="1" applyAlignment="1">
      <alignment horizontal="left"/>
    </xf>
    <xf numFmtId="0" fontId="0" fillId="0" borderId="12" xfId="0" applyFill="1" applyBorder="1" applyAlignment="1">
      <alignment/>
    </xf>
    <xf numFmtId="0" fontId="35" fillId="0" borderId="0" xfId="0" applyFont="1" applyAlignment="1">
      <alignment/>
    </xf>
    <xf numFmtId="0" fontId="57" fillId="35" borderId="27" xfId="0" applyFont="1" applyFill="1" applyBorder="1" applyAlignment="1">
      <alignment horizontal="center"/>
    </xf>
    <xf numFmtId="190" fontId="59" fillId="33" borderId="0" xfId="0" applyNumberFormat="1" applyFont="1" applyFill="1" applyAlignment="1" applyProtection="1">
      <alignment horizontal="left"/>
      <protection/>
    </xf>
    <xf numFmtId="190" fontId="60" fillId="33" borderId="0" xfId="0" applyNumberFormat="1" applyFont="1" applyFill="1" applyAlignment="1" applyProtection="1">
      <alignment/>
      <protection/>
    </xf>
    <xf numFmtId="189" fontId="57" fillId="36" borderId="10" xfId="0" applyNumberFormat="1" applyFont="1" applyFill="1" applyBorder="1" applyAlignment="1" applyProtection="1">
      <alignment horizontal="center"/>
      <protection/>
    </xf>
    <xf numFmtId="189" fontId="57" fillId="35" borderId="20" xfId="0" applyNumberFormat="1" applyFont="1" applyFill="1" applyBorder="1" applyAlignment="1" applyProtection="1">
      <alignment horizontal="center"/>
      <protection/>
    </xf>
    <xf numFmtId="189" fontId="57" fillId="35" borderId="16" xfId="0" applyNumberFormat="1" applyFont="1" applyFill="1" applyBorder="1" applyAlignment="1" applyProtection="1">
      <alignment horizontal="center"/>
      <protection/>
    </xf>
    <xf numFmtId="0" fontId="40" fillId="0" borderId="0" xfId="0" applyFont="1" applyAlignment="1" applyProtection="1">
      <alignment horizontal="right"/>
      <protection/>
    </xf>
    <xf numFmtId="0" fontId="0" fillId="0" borderId="11" xfId="0" applyBorder="1" applyAlignment="1" applyProtection="1">
      <alignment horizontal="right"/>
      <protection/>
    </xf>
    <xf numFmtId="0" fontId="61" fillId="0" borderId="12" xfId="0" applyFont="1" applyBorder="1" applyAlignment="1" applyProtection="1">
      <alignment horizontal="right"/>
      <protection/>
    </xf>
    <xf numFmtId="0" fontId="62" fillId="0" borderId="13" xfId="0" applyFont="1" applyBorder="1" applyAlignment="1" applyProtection="1">
      <alignment horizontal="right"/>
      <protection/>
    </xf>
    <xf numFmtId="0" fontId="52" fillId="38" borderId="17" xfId="0" applyFont="1" applyFill="1" applyBorder="1" applyAlignment="1">
      <alignment horizontal="center"/>
    </xf>
    <xf numFmtId="0" fontId="52" fillId="38" borderId="19" xfId="0" applyFont="1" applyFill="1" applyBorder="1" applyAlignment="1">
      <alignment horizontal="center"/>
    </xf>
    <xf numFmtId="0" fontId="52" fillId="38" borderId="18" xfId="0" applyFont="1" applyFill="1" applyBorder="1" applyAlignment="1">
      <alignment horizontal="center"/>
    </xf>
    <xf numFmtId="0" fontId="52" fillId="22" borderId="17" xfId="0" applyFont="1" applyFill="1" applyBorder="1" applyAlignment="1">
      <alignment horizontal="center"/>
    </xf>
    <xf numFmtId="0" fontId="52" fillId="22" borderId="19" xfId="0" applyFont="1" applyFill="1" applyBorder="1" applyAlignment="1">
      <alignment horizontal="center"/>
    </xf>
    <xf numFmtId="0" fontId="52" fillId="22" borderId="18" xfId="0" applyFont="1" applyFill="1" applyBorder="1" applyAlignment="1">
      <alignment horizontal="center"/>
    </xf>
    <xf numFmtId="0" fontId="52" fillId="38" borderId="14" xfId="0" applyFont="1" applyFill="1" applyBorder="1" applyAlignment="1">
      <alignment horizontal="center"/>
    </xf>
    <xf numFmtId="0" fontId="52" fillId="38" borderId="0" xfId="0" applyFont="1" applyFill="1" applyBorder="1" applyAlignment="1">
      <alignment horizontal="center"/>
    </xf>
    <xf numFmtId="0" fontId="0" fillId="0" borderId="0" xfId="0" applyAlignment="1">
      <alignment/>
    </xf>
    <xf numFmtId="0" fontId="57" fillId="35" borderId="47" xfId="0" applyFont="1" applyFill="1" applyBorder="1" applyAlignment="1">
      <alignment horizontal="center"/>
    </xf>
    <xf numFmtId="0" fontId="57" fillId="35" borderId="48" xfId="0" applyFont="1" applyFill="1" applyBorder="1" applyAlignment="1">
      <alignment horizontal="center"/>
    </xf>
    <xf numFmtId="0" fontId="57" fillId="35" borderId="27" xfId="0" applyFont="1" applyFill="1" applyBorder="1" applyAlignment="1">
      <alignment horizontal="center"/>
    </xf>
    <xf numFmtId="0" fontId="57" fillId="35" borderId="55" xfId="0" applyFont="1" applyFill="1" applyBorder="1" applyAlignment="1">
      <alignment horizontal="center"/>
    </xf>
    <xf numFmtId="0" fontId="57" fillId="35" borderId="46" xfId="0" applyFont="1" applyFill="1" applyBorder="1" applyAlignment="1">
      <alignment horizontal="center"/>
    </xf>
    <xf numFmtId="0" fontId="57" fillId="35" borderId="62" xfId="0"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0">
    <dxf>
      <font>
        <color rgb="FFFFCC99"/>
      </font>
      <fill>
        <patternFill>
          <bgColor rgb="FFFFCC99"/>
        </patternFill>
      </fill>
    </dxf>
    <dxf>
      <font>
        <color theme="0"/>
      </font>
      <fill>
        <patternFill>
          <bgColor rgb="FFD9081E"/>
        </patternFill>
      </fill>
    </dxf>
    <dxf>
      <font>
        <name val="Cambria"/>
        <color rgb="FF0070C0"/>
      </font>
      <fill>
        <patternFill>
          <bgColor rgb="FF0070C0"/>
        </patternFill>
      </fill>
    </dxf>
    <dxf>
      <fill>
        <patternFill>
          <bgColor theme="9" tint="0.5999600291252136"/>
        </patternFill>
      </fill>
    </dxf>
    <dxf>
      <fill>
        <patternFill>
          <bgColor theme="8"/>
        </patternFill>
      </fill>
    </dxf>
    <dxf>
      <fill>
        <patternFill>
          <bgColor rgb="FF92D050"/>
        </patternFill>
      </fill>
    </dxf>
    <dxf>
      <fill>
        <patternFill>
          <bgColor rgb="FF0070C0"/>
        </patternFill>
      </fill>
    </dxf>
    <dxf>
      <font>
        <color rgb="FF0070C0"/>
      </font>
      <fill>
        <patternFill>
          <bgColor rgb="FF0070C0"/>
        </patternFill>
      </fill>
      <border/>
    </dxf>
    <dxf>
      <font>
        <color theme="0"/>
      </font>
      <fill>
        <patternFill>
          <bgColor rgb="FFD9081E"/>
        </patternFill>
      </fill>
      <border/>
    </dxf>
    <dxf>
      <font>
        <color rgb="FFFFCC99"/>
      </font>
      <fill>
        <patternFill>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2D050"/>
      <rgbColor rgb="00D9081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D9081E"/>
      <rgbColor rgb="00FFFF00"/>
      <rgbColor rgb="0000FFFF"/>
      <rgbColor rgb="00800080"/>
      <rgbColor rgb="00DC0A1E"/>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3.emf" /><Relationship Id="rId3" Type="http://schemas.openxmlformats.org/officeDocument/2006/relationships/image" Target="../media/image16.emf" /><Relationship Id="rId4" Type="http://schemas.openxmlformats.org/officeDocument/2006/relationships/image" Target="../media/image9.emf" /><Relationship Id="rId5" Type="http://schemas.openxmlformats.org/officeDocument/2006/relationships/image" Target="../media/image5.emf" /><Relationship Id="rId6" Type="http://schemas.openxmlformats.org/officeDocument/2006/relationships/image" Target="../media/image7.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6.emf" /><Relationship Id="rId10" Type="http://schemas.openxmlformats.org/officeDocument/2006/relationships/image" Target="../media/image8.emf" /><Relationship Id="rId11" Type="http://schemas.openxmlformats.org/officeDocument/2006/relationships/image" Target="../media/image19.emf" /><Relationship Id="rId12"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142875</xdr:colOff>
      <xdr:row>0</xdr:row>
      <xdr:rowOff>0</xdr:rowOff>
    </xdr:from>
    <xdr:to>
      <xdr:col>8</xdr:col>
      <xdr:colOff>47625</xdr:colOff>
      <xdr:row>0</xdr:row>
      <xdr:rowOff>542925</xdr:rowOff>
    </xdr:to>
    <xdr:sp>
      <xdr:nvSpPr>
        <xdr:cNvPr id="1" name="Textfeld 3"/>
        <xdr:cNvSpPr txBox="1">
          <a:spLocks noChangeArrowheads="1"/>
        </xdr:cNvSpPr>
      </xdr:nvSpPr>
      <xdr:spPr>
        <a:xfrm>
          <a:off x="1762125" y="0"/>
          <a:ext cx="2790825" cy="542925"/>
        </a:xfrm>
        <a:prstGeom prst="rect">
          <a:avLst/>
        </a:prstGeom>
        <a:noFill/>
        <a:ln w="9525" cmpd="sng">
          <a:noFill/>
        </a:ln>
      </xdr:spPr>
      <xdr:txBody>
        <a:bodyPr vertOverflow="clip" wrap="square"/>
        <a:p>
          <a:pPr algn="l">
            <a:defRPr/>
          </a:pPr>
          <a:r>
            <a:rPr lang="en-US" cap="none" sz="2400" b="0" i="0" u="none" baseline="0">
              <a:solidFill>
                <a:srgbClr val="000000"/>
              </a:solidFill>
              <a:latin typeface="Calibri"/>
              <a:ea typeface="Calibri"/>
              <a:cs typeface="Calibri"/>
            </a:rPr>
            <a:t>Urlaubsplaner</a:t>
          </a:r>
        </a:p>
      </xdr:txBody>
    </xdr:sp>
    <xdr:clientData/>
  </xdr:twoCellAnchor>
  <xdr:twoCellAnchor editAs="absolute">
    <xdr:from>
      <xdr:col>2</xdr:col>
      <xdr:colOff>161925</xdr:colOff>
      <xdr:row>0</xdr:row>
      <xdr:rowOff>381000</xdr:rowOff>
    </xdr:from>
    <xdr:to>
      <xdr:col>18</xdr:col>
      <xdr:colOff>85725</xdr:colOff>
      <xdr:row>0</xdr:row>
      <xdr:rowOff>904875</xdr:rowOff>
    </xdr:to>
    <xdr:sp textlink="B3">
      <xdr:nvSpPr>
        <xdr:cNvPr id="2" name="Textfeld 4"/>
        <xdr:cNvSpPr txBox="1">
          <a:spLocks noChangeArrowheads="1"/>
        </xdr:cNvSpPr>
      </xdr:nvSpPr>
      <xdr:spPr>
        <a:xfrm>
          <a:off x="1781175" y="381000"/>
          <a:ext cx="5286375" cy="523875"/>
        </a:xfrm>
        <a:prstGeom prst="rect">
          <a:avLst/>
        </a:prstGeom>
        <a:noFill/>
        <a:ln w="9525" cmpd="sng">
          <a:noFill/>
        </a:ln>
      </xdr:spPr>
      <xdr:txBody>
        <a:bodyPr vertOverflow="clip" wrap="square"/>
        <a:p>
          <a:pPr algn="l">
            <a:defRPr/>
          </a:pPr>
          <a:fld id="{91b10298-43a7-47ff-a38b-54b29d3aab9b}" type="TxLink">
            <a:rPr lang="en-US" cap="none" sz="1100" b="0" i="0" u="none" baseline="0">
              <a:solidFill>
                <a:srgbClr val="000000"/>
              </a:solidFill>
              <a:latin typeface="Calibri"/>
              <a:ea typeface="Calibri"/>
              <a:cs typeface="Calibri"/>
            </a:rPr>
            <a:t>Januar</a:t>
          </a:fld>
        </a:p>
      </xdr:txBody>
    </xdr:sp>
    <xdr:clientData/>
  </xdr:twoCellAnchor>
  <xdr:twoCellAnchor editAs="absolute">
    <xdr:from>
      <xdr:col>5</xdr:col>
      <xdr:colOff>190500</xdr:colOff>
      <xdr:row>0</xdr:row>
      <xdr:rowOff>219075</xdr:rowOff>
    </xdr:from>
    <xdr:to>
      <xdr:col>26</xdr:col>
      <xdr:colOff>161925</xdr:colOff>
      <xdr:row>0</xdr:row>
      <xdr:rowOff>742950</xdr:rowOff>
    </xdr:to>
    <xdr:sp textlink="C3">
      <xdr:nvSpPr>
        <xdr:cNvPr id="3" name="Textfeld 7"/>
        <xdr:cNvSpPr txBox="1">
          <a:spLocks noChangeArrowheads="1"/>
        </xdr:cNvSpPr>
      </xdr:nvSpPr>
      <xdr:spPr>
        <a:xfrm>
          <a:off x="3829050" y="219075"/>
          <a:ext cx="5295900" cy="523875"/>
        </a:xfrm>
        <a:prstGeom prst="rect">
          <a:avLst/>
        </a:prstGeom>
        <a:noFill/>
        <a:ln w="9525" cmpd="sng">
          <a:noFill/>
        </a:ln>
      </xdr:spPr>
      <xdr:txBody>
        <a:bodyPr vertOverflow="clip" wrap="square"/>
        <a:p>
          <a:pPr algn="l">
            <a:defRPr/>
          </a:pPr>
          <a:fld id="{63a59cd4-5b0d-4142-9b6f-23aab0878a07}" type="TxLink">
            <a:rPr lang="en-US" cap="none" sz="2400" b="1" i="0" u="none" baseline="0">
              <a:solidFill>
                <a:srgbClr val="000000"/>
              </a:solidFill>
              <a:latin typeface="Calibri"/>
              <a:ea typeface="Calibri"/>
              <a:cs typeface="Calibri"/>
            </a:rPr>
            <a:t>2024</a:t>
          </a:fld>
        </a:p>
      </xdr:txBody>
    </xdr:sp>
    <xdr:clientData/>
  </xdr:twoCellAnchor>
  <xdr:twoCellAnchor editAs="oneCell">
    <xdr:from>
      <xdr:col>6</xdr:col>
      <xdr:colOff>0</xdr:colOff>
      <xdr:row>3</xdr:row>
      <xdr:rowOff>76200</xdr:rowOff>
    </xdr:from>
    <xdr:to>
      <xdr:col>12</xdr:col>
      <xdr:colOff>200025</xdr:colOff>
      <xdr:row>4</xdr:row>
      <xdr:rowOff>152400</xdr:rowOff>
    </xdr:to>
    <xdr:pic>
      <xdr:nvPicPr>
        <xdr:cNvPr id="4" name="SelectMonth"/>
        <xdr:cNvPicPr preferRelativeResize="1">
          <a:picLocks noChangeAspect="1"/>
        </xdr:cNvPicPr>
      </xdr:nvPicPr>
      <xdr:blipFill>
        <a:blip r:embed="rId1"/>
        <a:stretch>
          <a:fillRect/>
        </a:stretch>
      </xdr:blipFill>
      <xdr:spPr>
        <a:xfrm>
          <a:off x="4010025" y="1714500"/>
          <a:ext cx="1685925" cy="266700"/>
        </a:xfrm>
        <a:prstGeom prst="rect">
          <a:avLst/>
        </a:prstGeom>
        <a:noFill/>
        <a:ln w="9525" cmpd="sng">
          <a:noFill/>
        </a:ln>
      </xdr:spPr>
    </xdr:pic>
    <xdr:clientData/>
  </xdr:twoCellAnchor>
  <xdr:twoCellAnchor editAs="oneCell">
    <xdr:from>
      <xdr:col>13</xdr:col>
      <xdr:colOff>28575</xdr:colOff>
      <xdr:row>3</xdr:row>
      <xdr:rowOff>76200</xdr:rowOff>
    </xdr:from>
    <xdr:to>
      <xdr:col>16</xdr:col>
      <xdr:colOff>95250</xdr:colOff>
      <xdr:row>4</xdr:row>
      <xdr:rowOff>152400</xdr:rowOff>
    </xdr:to>
    <xdr:pic>
      <xdr:nvPicPr>
        <xdr:cNvPr id="5" name="SelectYear"/>
        <xdr:cNvPicPr preferRelativeResize="1">
          <a:picLocks noChangeAspect="1"/>
        </xdr:cNvPicPr>
      </xdr:nvPicPr>
      <xdr:blipFill>
        <a:blip r:embed="rId2"/>
        <a:stretch>
          <a:fillRect/>
        </a:stretch>
      </xdr:blipFill>
      <xdr:spPr>
        <a:xfrm>
          <a:off x="5772150" y="1714500"/>
          <a:ext cx="809625" cy="266700"/>
        </a:xfrm>
        <a:prstGeom prst="rect">
          <a:avLst/>
        </a:prstGeom>
        <a:noFill/>
        <a:ln w="9525" cmpd="sng">
          <a:noFill/>
        </a:ln>
      </xdr:spPr>
    </xdr:pic>
    <xdr:clientData/>
  </xdr:twoCellAnchor>
  <xdr:twoCellAnchor editAs="absolute">
    <xdr:from>
      <xdr:col>0</xdr:col>
      <xdr:colOff>66675</xdr:colOff>
      <xdr:row>1</xdr:row>
      <xdr:rowOff>0</xdr:rowOff>
    </xdr:from>
    <xdr:to>
      <xdr:col>1</xdr:col>
      <xdr:colOff>1209675</xdr:colOff>
      <xdr:row>2</xdr:row>
      <xdr:rowOff>0</xdr:rowOff>
    </xdr:to>
    <xdr:pic>
      <xdr:nvPicPr>
        <xdr:cNvPr id="6" name="setData"/>
        <xdr:cNvPicPr preferRelativeResize="1">
          <a:picLocks noChangeAspect="1"/>
        </xdr:cNvPicPr>
      </xdr:nvPicPr>
      <xdr:blipFill>
        <a:blip r:embed="rId3"/>
        <a:stretch>
          <a:fillRect/>
        </a:stretch>
      </xdr:blipFill>
      <xdr:spPr>
        <a:xfrm>
          <a:off x="66675" y="1123950"/>
          <a:ext cx="1219200" cy="323850"/>
        </a:xfrm>
        <a:prstGeom prst="rect">
          <a:avLst/>
        </a:prstGeom>
        <a:noFill/>
        <a:ln w="9525" cmpd="sng">
          <a:noFill/>
        </a:ln>
      </xdr:spPr>
    </xdr:pic>
    <xdr:clientData fPrintsWithSheet="0"/>
  </xdr:twoCellAnchor>
  <xdr:twoCellAnchor editAs="absolute">
    <xdr:from>
      <xdr:col>9</xdr:col>
      <xdr:colOff>114300</xdr:colOff>
      <xdr:row>1</xdr:row>
      <xdr:rowOff>0</xdr:rowOff>
    </xdr:from>
    <xdr:to>
      <xdr:col>12</xdr:col>
      <xdr:colOff>114300</xdr:colOff>
      <xdr:row>2</xdr:row>
      <xdr:rowOff>0</xdr:rowOff>
    </xdr:to>
    <xdr:pic>
      <xdr:nvPicPr>
        <xdr:cNvPr id="7" name="legende"/>
        <xdr:cNvPicPr preferRelativeResize="1">
          <a:picLocks noChangeAspect="1"/>
        </xdr:cNvPicPr>
      </xdr:nvPicPr>
      <xdr:blipFill>
        <a:blip r:embed="rId4"/>
        <a:stretch>
          <a:fillRect/>
        </a:stretch>
      </xdr:blipFill>
      <xdr:spPr>
        <a:xfrm>
          <a:off x="4867275" y="1123950"/>
          <a:ext cx="742950" cy="323850"/>
        </a:xfrm>
        <a:prstGeom prst="rect">
          <a:avLst/>
        </a:prstGeom>
        <a:noFill/>
        <a:ln w="9525" cmpd="sng">
          <a:noFill/>
        </a:ln>
      </xdr:spPr>
    </xdr:pic>
    <xdr:clientData fPrintsWithSheet="0"/>
  </xdr:twoCellAnchor>
  <xdr:twoCellAnchor editAs="absolute">
    <xdr:from>
      <xdr:col>1</xdr:col>
      <xdr:colOff>1466850</xdr:colOff>
      <xdr:row>1</xdr:row>
      <xdr:rowOff>0</xdr:rowOff>
    </xdr:from>
    <xdr:to>
      <xdr:col>3</xdr:col>
      <xdr:colOff>619125</xdr:colOff>
      <xdr:row>2</xdr:row>
      <xdr:rowOff>0</xdr:rowOff>
    </xdr:to>
    <xdr:pic>
      <xdr:nvPicPr>
        <xdr:cNvPr id="8" name="CommandButton5"/>
        <xdr:cNvPicPr preferRelativeResize="1">
          <a:picLocks noChangeAspect="1"/>
        </xdr:cNvPicPr>
      </xdr:nvPicPr>
      <xdr:blipFill>
        <a:blip r:embed="rId5"/>
        <a:stretch>
          <a:fillRect/>
        </a:stretch>
      </xdr:blipFill>
      <xdr:spPr>
        <a:xfrm>
          <a:off x="1543050" y="1123950"/>
          <a:ext cx="1514475" cy="323850"/>
        </a:xfrm>
        <a:prstGeom prst="rect">
          <a:avLst/>
        </a:prstGeom>
        <a:noFill/>
        <a:ln w="9525" cmpd="sng">
          <a:noFill/>
        </a:ln>
      </xdr:spPr>
    </xdr:pic>
    <xdr:clientData fPrintsWithSheet="0"/>
  </xdr:twoCellAnchor>
  <xdr:twoCellAnchor editAs="oneCell">
    <xdr:from>
      <xdr:col>0</xdr:col>
      <xdr:colOff>76200</xdr:colOff>
      <xdr:row>8</xdr:row>
      <xdr:rowOff>76200</xdr:rowOff>
    </xdr:from>
    <xdr:to>
      <xdr:col>2</xdr:col>
      <xdr:colOff>0</xdr:colOff>
      <xdr:row>10</xdr:row>
      <xdr:rowOff>0</xdr:rowOff>
    </xdr:to>
    <xdr:pic>
      <xdr:nvPicPr>
        <xdr:cNvPr id="9" name="HideData"/>
        <xdr:cNvPicPr preferRelativeResize="1">
          <a:picLocks noChangeAspect="1"/>
        </xdr:cNvPicPr>
      </xdr:nvPicPr>
      <xdr:blipFill>
        <a:blip r:embed="rId6"/>
        <a:stretch>
          <a:fillRect/>
        </a:stretch>
      </xdr:blipFill>
      <xdr:spPr>
        <a:xfrm>
          <a:off x="76200" y="2686050"/>
          <a:ext cx="1543050" cy="314325"/>
        </a:xfrm>
        <a:prstGeom prst="rect">
          <a:avLst/>
        </a:prstGeom>
        <a:noFill/>
        <a:ln w="9525" cmpd="sng">
          <a:noFill/>
        </a:ln>
      </xdr:spPr>
    </xdr:pic>
    <xdr:clientData fPrintsWithSheet="0"/>
  </xdr:twoCellAnchor>
  <xdr:twoCellAnchor editAs="absolute">
    <xdr:from>
      <xdr:col>18</xdr:col>
      <xdr:colOff>142875</xdr:colOff>
      <xdr:row>1</xdr:row>
      <xdr:rowOff>0</xdr:rowOff>
    </xdr:from>
    <xdr:to>
      <xdr:col>23</xdr:col>
      <xdr:colOff>57150</xdr:colOff>
      <xdr:row>2</xdr:row>
      <xdr:rowOff>0</xdr:rowOff>
    </xdr:to>
    <xdr:pic>
      <xdr:nvPicPr>
        <xdr:cNvPr id="10" name="btn_Contacthkk"/>
        <xdr:cNvPicPr preferRelativeResize="1">
          <a:picLocks noChangeAspect="1"/>
        </xdr:cNvPicPr>
      </xdr:nvPicPr>
      <xdr:blipFill>
        <a:blip r:embed="rId7"/>
        <a:stretch>
          <a:fillRect/>
        </a:stretch>
      </xdr:blipFill>
      <xdr:spPr>
        <a:xfrm>
          <a:off x="7124700" y="1123950"/>
          <a:ext cx="1152525" cy="323850"/>
        </a:xfrm>
        <a:prstGeom prst="rect">
          <a:avLst/>
        </a:prstGeom>
        <a:noFill/>
        <a:ln w="9525" cmpd="sng">
          <a:noFill/>
        </a:ln>
      </xdr:spPr>
    </xdr:pic>
    <xdr:clientData fPrintsWithSheet="0"/>
  </xdr:twoCellAnchor>
  <xdr:twoCellAnchor editAs="oneCell">
    <xdr:from>
      <xdr:col>17</xdr:col>
      <xdr:colOff>190500</xdr:colOff>
      <xdr:row>3</xdr:row>
      <xdr:rowOff>66675</xdr:rowOff>
    </xdr:from>
    <xdr:to>
      <xdr:col>25</xdr:col>
      <xdr:colOff>57150</xdr:colOff>
      <xdr:row>4</xdr:row>
      <xdr:rowOff>152400</xdr:rowOff>
    </xdr:to>
    <xdr:pic>
      <xdr:nvPicPr>
        <xdr:cNvPr id="11" name="ComboBundesland"/>
        <xdr:cNvPicPr preferRelativeResize="1">
          <a:picLocks noChangeAspect="1"/>
        </xdr:cNvPicPr>
      </xdr:nvPicPr>
      <xdr:blipFill>
        <a:blip r:embed="rId8"/>
        <a:stretch>
          <a:fillRect/>
        </a:stretch>
      </xdr:blipFill>
      <xdr:spPr>
        <a:xfrm>
          <a:off x="6924675" y="1704975"/>
          <a:ext cx="1847850" cy="276225"/>
        </a:xfrm>
        <a:prstGeom prst="rect">
          <a:avLst/>
        </a:prstGeom>
        <a:noFill/>
        <a:ln w="9525" cmpd="sng">
          <a:noFill/>
        </a:ln>
      </xdr:spPr>
    </xdr:pic>
    <xdr:clientData/>
  </xdr:twoCellAnchor>
  <xdr:twoCellAnchor editAs="absolute">
    <xdr:from>
      <xdr:col>5</xdr:col>
      <xdr:colOff>342900</xdr:colOff>
      <xdr:row>1</xdr:row>
      <xdr:rowOff>0</xdr:rowOff>
    </xdr:from>
    <xdr:to>
      <xdr:col>9</xdr:col>
      <xdr:colOff>133350</xdr:colOff>
      <xdr:row>2</xdr:row>
      <xdr:rowOff>0</xdr:rowOff>
    </xdr:to>
    <xdr:pic>
      <xdr:nvPicPr>
        <xdr:cNvPr id="12" name="ToggleFullscreen"/>
        <xdr:cNvPicPr preferRelativeResize="1">
          <a:picLocks noChangeAspect="1"/>
        </xdr:cNvPicPr>
      </xdr:nvPicPr>
      <xdr:blipFill>
        <a:blip r:embed="rId9"/>
        <a:stretch>
          <a:fillRect/>
        </a:stretch>
      </xdr:blipFill>
      <xdr:spPr>
        <a:xfrm>
          <a:off x="3981450" y="1123950"/>
          <a:ext cx="904875" cy="323850"/>
        </a:xfrm>
        <a:prstGeom prst="rect">
          <a:avLst/>
        </a:prstGeom>
        <a:noFill/>
        <a:ln w="9525" cmpd="sng">
          <a:noFill/>
        </a:ln>
      </xdr:spPr>
    </xdr:pic>
    <xdr:clientData fPrintsWithSheet="0"/>
  </xdr:twoCellAnchor>
  <xdr:twoCellAnchor editAs="absolute">
    <xdr:from>
      <xdr:col>3</xdr:col>
      <xdr:colOff>581025</xdr:colOff>
      <xdr:row>1</xdr:row>
      <xdr:rowOff>0</xdr:rowOff>
    </xdr:from>
    <xdr:to>
      <xdr:col>6</xdr:col>
      <xdr:colOff>28575</xdr:colOff>
      <xdr:row>2</xdr:row>
      <xdr:rowOff>0</xdr:rowOff>
    </xdr:to>
    <xdr:pic>
      <xdr:nvPicPr>
        <xdr:cNvPr id="13" name="ButtonPreferences"/>
        <xdr:cNvPicPr preferRelativeResize="1">
          <a:picLocks noChangeAspect="1"/>
        </xdr:cNvPicPr>
      </xdr:nvPicPr>
      <xdr:blipFill>
        <a:blip r:embed="rId10"/>
        <a:stretch>
          <a:fillRect/>
        </a:stretch>
      </xdr:blipFill>
      <xdr:spPr>
        <a:xfrm>
          <a:off x="3019425" y="1123950"/>
          <a:ext cx="1019175" cy="323850"/>
        </a:xfrm>
        <a:prstGeom prst="rect">
          <a:avLst/>
        </a:prstGeom>
        <a:noFill/>
        <a:ln w="9525" cmpd="sng">
          <a:noFill/>
        </a:ln>
      </xdr:spPr>
    </xdr:pic>
    <xdr:clientData fPrintsWithSheet="0"/>
  </xdr:twoCellAnchor>
  <xdr:twoCellAnchor editAs="absolute">
    <xdr:from>
      <xdr:col>12</xdr:col>
      <xdr:colOff>104775</xdr:colOff>
      <xdr:row>1</xdr:row>
      <xdr:rowOff>0</xdr:rowOff>
    </xdr:from>
    <xdr:to>
      <xdr:col>17</xdr:col>
      <xdr:colOff>142875</xdr:colOff>
      <xdr:row>2</xdr:row>
      <xdr:rowOff>0</xdr:rowOff>
    </xdr:to>
    <xdr:pic>
      <xdr:nvPicPr>
        <xdr:cNvPr id="14" name="WichtigerHinweis"/>
        <xdr:cNvPicPr preferRelativeResize="1">
          <a:picLocks noChangeAspect="1"/>
        </xdr:cNvPicPr>
      </xdr:nvPicPr>
      <xdr:blipFill>
        <a:blip r:embed="rId11"/>
        <a:stretch>
          <a:fillRect/>
        </a:stretch>
      </xdr:blipFill>
      <xdr:spPr>
        <a:xfrm>
          <a:off x="5600700" y="1123950"/>
          <a:ext cx="1276350" cy="3238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200025</xdr:colOff>
      <xdr:row>1</xdr:row>
      <xdr:rowOff>0</xdr:rowOff>
    </xdr:to>
    <xdr:pic>
      <xdr:nvPicPr>
        <xdr:cNvPr id="15" name="Picture 1"/>
        <xdr:cNvPicPr preferRelativeResize="1">
          <a:picLocks noChangeAspect="1"/>
        </xdr:cNvPicPr>
      </xdr:nvPicPr>
      <xdr:blipFill>
        <a:blip r:embed="rId12"/>
        <a:stretch>
          <a:fillRect/>
        </a:stretch>
      </xdr:blipFill>
      <xdr:spPr>
        <a:xfrm>
          <a:off x="0" y="0"/>
          <a:ext cx="18192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kk.de/forum/firmenservice/ansprechpartner/"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K43"/>
  <sheetViews>
    <sheetView showGridLines="0" showRowColHeaders="0" zoomScaleSheetLayoutView="100" workbookViewId="0" topLeftCell="A1">
      <selection activeCell="B12" sqref="B12"/>
    </sheetView>
  </sheetViews>
  <sheetFormatPr defaultColWidth="11.7109375" defaultRowHeight="15"/>
  <cols>
    <col min="1" max="1" width="1.1484375" style="24" customWidth="1"/>
    <col min="2" max="2" width="23.140625" style="24" customWidth="1"/>
    <col min="3" max="3" width="12.28125" style="24" customWidth="1"/>
    <col min="4" max="4" width="9.421875" style="24" customWidth="1"/>
    <col min="5" max="5" width="8.57421875" style="24" customWidth="1"/>
    <col min="6" max="6" width="5.57421875" style="24" customWidth="1"/>
    <col min="7" max="37" width="3.7109375" style="24" customWidth="1"/>
    <col min="38" max="38" width="7.7109375" style="24" customWidth="1"/>
    <col min="39" max="16384" width="11.7109375" style="24" customWidth="1"/>
  </cols>
  <sheetData>
    <row r="1" spans="7:37" ht="88.5" customHeight="1">
      <c r="G1" s="25">
        <v>1</v>
      </c>
      <c r="H1" s="25">
        <v>2</v>
      </c>
      <c r="I1" s="25">
        <v>3</v>
      </c>
      <c r="J1" s="25">
        <v>4</v>
      </c>
      <c r="K1" s="25">
        <v>5</v>
      </c>
      <c r="L1" s="25">
        <v>6</v>
      </c>
      <c r="M1" s="25">
        <v>7</v>
      </c>
      <c r="N1" s="25">
        <v>8</v>
      </c>
      <c r="O1" s="25">
        <v>9</v>
      </c>
      <c r="P1" s="25">
        <v>10</v>
      </c>
      <c r="Q1" s="25">
        <v>11</v>
      </c>
      <c r="R1" s="25">
        <v>12</v>
      </c>
      <c r="S1" s="25">
        <v>13</v>
      </c>
      <c r="T1" s="25">
        <v>14</v>
      </c>
      <c r="U1" s="25">
        <v>15</v>
      </c>
      <c r="V1" s="25">
        <v>16</v>
      </c>
      <c r="W1" s="25">
        <v>17</v>
      </c>
      <c r="X1" s="25">
        <v>18</v>
      </c>
      <c r="Y1" s="25">
        <v>19</v>
      </c>
      <c r="Z1" s="25">
        <v>20</v>
      </c>
      <c r="AA1" s="25">
        <v>21</v>
      </c>
      <c r="AB1" s="25">
        <v>22</v>
      </c>
      <c r="AC1" s="25">
        <v>23</v>
      </c>
      <c r="AD1" s="25">
        <v>24</v>
      </c>
      <c r="AE1" s="25">
        <v>25</v>
      </c>
      <c r="AF1" s="25">
        <v>26</v>
      </c>
      <c r="AG1" s="25">
        <v>27</v>
      </c>
      <c r="AH1" s="25">
        <v>28</v>
      </c>
      <c r="AI1" s="25">
        <v>29</v>
      </c>
      <c r="AJ1" s="25">
        <v>30</v>
      </c>
      <c r="AK1" s="25">
        <v>31</v>
      </c>
    </row>
    <row r="2" spans="4:5" ht="25.5" customHeight="1">
      <c r="D2" s="49"/>
      <c r="E2" s="50"/>
    </row>
    <row r="3" spans="2:25" ht="15">
      <c r="B3" s="90">
        <f>D3</f>
        <v>45292</v>
      </c>
      <c r="C3" s="29">
        <f>YEAR(D3)</f>
        <v>2024</v>
      </c>
      <c r="D3" s="137">
        <f>Einstellungen!H4</f>
        <v>45292</v>
      </c>
      <c r="E3" s="138"/>
      <c r="F3" s="26"/>
      <c r="Y3" s="27"/>
    </row>
    <row r="4" spans="8:22" ht="15">
      <c r="H4" s="28"/>
      <c r="V4" s="29">
        <f>YEAR(D3)</f>
        <v>2024</v>
      </c>
    </row>
    <row r="5" ht="15" customHeight="1" thickBot="1"/>
    <row r="6" spans="7:37" ht="16.5" thickBot="1">
      <c r="G6" s="139">
        <f>D3</f>
        <v>45292</v>
      </c>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1"/>
    </row>
    <row r="7" spans="7:37" ht="14.25" customHeight="1">
      <c r="G7" s="30">
        <f>IF(DAY(DATE(YEAR($G6),MONTH($G6),DAY(G$1)))&gt;=G$1,DATE(YEAR($G6),MONTH($G6),G$1),"")</f>
        <v>45292</v>
      </c>
      <c r="H7" s="31">
        <f aca="true" t="shared" si="0" ref="H7:AK7">IF(DAY(DATE(YEAR($G6),MONTH($G6),DAY(H$1)))&gt;=H$1,DATE(YEAR($G6),MONTH($G6),H$1),"")</f>
        <v>45293</v>
      </c>
      <c r="I7" s="31">
        <f t="shared" si="0"/>
        <v>45294</v>
      </c>
      <c r="J7" s="31">
        <f t="shared" si="0"/>
        <v>45295</v>
      </c>
      <c r="K7" s="31">
        <f t="shared" si="0"/>
        <v>45296</v>
      </c>
      <c r="L7" s="31">
        <f t="shared" si="0"/>
        <v>45297</v>
      </c>
      <c r="M7" s="31">
        <f t="shared" si="0"/>
        <v>45298</v>
      </c>
      <c r="N7" s="31">
        <f t="shared" si="0"/>
        <v>45299</v>
      </c>
      <c r="O7" s="31">
        <f t="shared" si="0"/>
        <v>45300</v>
      </c>
      <c r="P7" s="31">
        <f t="shared" si="0"/>
        <v>45301</v>
      </c>
      <c r="Q7" s="31">
        <f t="shared" si="0"/>
        <v>45302</v>
      </c>
      <c r="R7" s="31">
        <f t="shared" si="0"/>
        <v>45303</v>
      </c>
      <c r="S7" s="31">
        <f t="shared" si="0"/>
        <v>45304</v>
      </c>
      <c r="T7" s="31">
        <f t="shared" si="0"/>
        <v>45305</v>
      </c>
      <c r="U7" s="31">
        <f t="shared" si="0"/>
        <v>45306</v>
      </c>
      <c r="V7" s="31">
        <f t="shared" si="0"/>
        <v>45307</v>
      </c>
      <c r="W7" s="31">
        <f t="shared" si="0"/>
        <v>45308</v>
      </c>
      <c r="X7" s="31">
        <f t="shared" si="0"/>
        <v>45309</v>
      </c>
      <c r="Y7" s="31">
        <f t="shared" si="0"/>
        <v>45310</v>
      </c>
      <c r="Z7" s="31">
        <f t="shared" si="0"/>
        <v>45311</v>
      </c>
      <c r="AA7" s="31">
        <f t="shared" si="0"/>
        <v>45312</v>
      </c>
      <c r="AB7" s="31">
        <f t="shared" si="0"/>
        <v>45313</v>
      </c>
      <c r="AC7" s="31">
        <f t="shared" si="0"/>
        <v>45314</v>
      </c>
      <c r="AD7" s="31">
        <f t="shared" si="0"/>
        <v>45315</v>
      </c>
      <c r="AE7" s="31">
        <f t="shared" si="0"/>
        <v>45316</v>
      </c>
      <c r="AF7" s="31">
        <f t="shared" si="0"/>
        <v>45317</v>
      </c>
      <c r="AG7" s="31">
        <f t="shared" si="0"/>
        <v>45318</v>
      </c>
      <c r="AH7" s="31">
        <f t="shared" si="0"/>
        <v>45319</v>
      </c>
      <c r="AI7" s="31">
        <f t="shared" si="0"/>
        <v>45320</v>
      </c>
      <c r="AJ7" s="31">
        <f t="shared" si="0"/>
        <v>45321</v>
      </c>
      <c r="AK7" s="32">
        <f t="shared" si="0"/>
        <v>45322</v>
      </c>
    </row>
    <row r="8" spans="7:37" ht="15.75" thickBot="1">
      <c r="G8" s="33">
        <f>G7</f>
        <v>45292</v>
      </c>
      <c r="H8" s="34">
        <f aca="true" t="shared" si="1" ref="H8:AK8">H7</f>
        <v>45293</v>
      </c>
      <c r="I8" s="34">
        <f t="shared" si="1"/>
        <v>45294</v>
      </c>
      <c r="J8" s="34">
        <f t="shared" si="1"/>
        <v>45295</v>
      </c>
      <c r="K8" s="34">
        <f t="shared" si="1"/>
        <v>45296</v>
      </c>
      <c r="L8" s="34">
        <f t="shared" si="1"/>
        <v>45297</v>
      </c>
      <c r="M8" s="34">
        <f t="shared" si="1"/>
        <v>45298</v>
      </c>
      <c r="N8" s="34">
        <f t="shared" si="1"/>
        <v>45299</v>
      </c>
      <c r="O8" s="34">
        <f t="shared" si="1"/>
        <v>45300</v>
      </c>
      <c r="P8" s="34">
        <f t="shared" si="1"/>
        <v>45301</v>
      </c>
      <c r="Q8" s="34">
        <f t="shared" si="1"/>
        <v>45302</v>
      </c>
      <c r="R8" s="34">
        <f t="shared" si="1"/>
        <v>45303</v>
      </c>
      <c r="S8" s="34">
        <f t="shared" si="1"/>
        <v>45304</v>
      </c>
      <c r="T8" s="34">
        <f t="shared" si="1"/>
        <v>45305</v>
      </c>
      <c r="U8" s="34">
        <f t="shared" si="1"/>
        <v>45306</v>
      </c>
      <c r="V8" s="34">
        <f t="shared" si="1"/>
        <v>45307</v>
      </c>
      <c r="W8" s="34">
        <f t="shared" si="1"/>
        <v>45308</v>
      </c>
      <c r="X8" s="34">
        <f t="shared" si="1"/>
        <v>45309</v>
      </c>
      <c r="Y8" s="34">
        <f t="shared" si="1"/>
        <v>45310</v>
      </c>
      <c r="Z8" s="34">
        <f t="shared" si="1"/>
        <v>45311</v>
      </c>
      <c r="AA8" s="34">
        <f t="shared" si="1"/>
        <v>45312</v>
      </c>
      <c r="AB8" s="34">
        <f t="shared" si="1"/>
        <v>45313</v>
      </c>
      <c r="AC8" s="34">
        <f t="shared" si="1"/>
        <v>45314</v>
      </c>
      <c r="AD8" s="34">
        <f t="shared" si="1"/>
        <v>45315</v>
      </c>
      <c r="AE8" s="34">
        <f t="shared" si="1"/>
        <v>45316</v>
      </c>
      <c r="AF8" s="34">
        <f t="shared" si="1"/>
        <v>45317</v>
      </c>
      <c r="AG8" s="34">
        <f t="shared" si="1"/>
        <v>45318</v>
      </c>
      <c r="AH8" s="34">
        <f t="shared" si="1"/>
        <v>45319</v>
      </c>
      <c r="AI8" s="34">
        <f t="shared" si="1"/>
        <v>45320</v>
      </c>
      <c r="AJ8" s="34">
        <f t="shared" si="1"/>
        <v>45321</v>
      </c>
      <c r="AK8" s="35">
        <f t="shared" si="1"/>
        <v>45322</v>
      </c>
    </row>
    <row r="9" spans="5:37" ht="15">
      <c r="E9" s="142" t="s">
        <v>58</v>
      </c>
      <c r="F9" s="143"/>
      <c r="G9" s="87" t="str">
        <f>IF(AND(OR(AND(G7&gt;=VLOOKUP(CONCATENATE(YEAR($G6),"-",Einstellungen!$H$3),'Daten-Ferien'!$C$3:$X$149,3,FALSE),G7&lt;=VLOOKUP(CONCATENATE(YEAR($G6),"-",Einstellungen!$H$3),'Daten-Ferien'!$C$3:$X$149,4,FALSE)),AND(G7&gt;=VLOOKUP(CONCATENATE(YEAR($G6),"-",Einstellungen!$H$3),'Daten-Ferien'!$C$3:$X$149,5,FALSE),G7&lt;=VLOOKUP(CONCATENATE(YEAR($G6),"-",Einstellungen!$H$3),'Daten-Ferien'!$C$3:$X$149,6,FALSE)),AND(G7&gt;=VLOOKUP(CONCATENATE(YEAR($G6),"-",Einstellungen!$H$3),'Daten-Ferien'!$C$3:$X$149,7,FALSE),G7&lt;=VLOOKUP(CONCATENATE(YEAR($G6),"-",Einstellungen!$H$3),'Daten-Ferien'!$C$3:$X$149,8,FALSE)),AND(G7&gt;=VLOOKUP(CONCATENATE(YEAR($G6),"-",Einstellungen!$H$3),'Daten-Ferien'!$C$3:$X$149,9,FALSE),G7&lt;=VLOOKUP(CONCATENATE(YEAR($G6),"-",Einstellungen!$H$3),'Daten-Ferien'!$C$3:$X$149,10,FALSE)),AND(G7&gt;=VLOOKUP(CONCATENATE(YEAR($G6),"-",Einstellungen!$H$3),'Daten-Ferien'!$C$3:$X$149,11,FALSE),G7&lt;=VLOOKUP(CONCATENATE(YEAR($G6),"-",Einstellungen!$H$3),'Daten-Ferien'!$C$3:$X$149,12,FALSE)),AND(G7&gt;=VLOOKUP(CONCATENATE(YEAR($G6),"-",Einstellungen!$H$3),'Daten-Ferien'!$C$3:$X$149,13,FALSE),G7&lt;=VLOOKUP(CONCATENATE(YEAR($G6),"-",Einstellungen!$H$3),'Daten-Ferien'!$C$3:$X$149,14,FALSE)),AND(G7&gt;=VLOOKUP(CONCATENATE(YEAR($G6),"-",Einstellungen!$H$3),'Daten-Ferien'!$C$3:$X$149,15,FALSE),G7&lt;=VLOOKUP(CONCATENATE(YEAR($G6),"-",Einstellungen!$H$3),'Daten-Ferien'!$C$3:$X$149,16,FALSE)),AND(G7&gt;=VLOOKUP(CONCATENATE(YEAR($G6),"-",Einstellungen!$H$3),'Daten-Ferien'!$C$3:$X$149,17,FALSE),G7&lt;=VLOOKUP(CONCATENATE(YEAR($G6),"-",Einstellungen!$H$3),'Daten-Ferien'!$C$3:$X$149,18,FALSE)),AND(G7&gt;=VLOOKUP(CONCATENATE(YEAR($G6),"-",Einstellungen!$H$3),'Daten-Ferien'!$C$3:$X$149,19,FALSE),G7&lt;=VLOOKUP(CONCATENATE(YEAR($G6),"-",Einstellungen!$H$3),'Daten-Ferien'!$C$3:$X$149,20,FALSE)),AND(G7&gt;=VLOOKUP(CONCATENATE(YEAR($G6),"-",Einstellungen!$H$3),'Daten-Ferien'!$C$3:$X$149,21,FALSE),G7&lt;=VLOOKUP(CONCATENATE(YEAR($G6),"-",Einstellungen!$H$3),'Daten-Ferien'!$C$3:$X$149,22,FALSE))),G7&lt;&gt;""),"F","")</f>
        <v>F</v>
      </c>
      <c r="H9" s="36" t="str">
        <f>IF(AND(OR(AND(H7&gt;=VLOOKUP(CONCATENATE(YEAR($G6),"-",Einstellungen!$H$3),'Daten-Ferien'!$C$3:$X$149,3,FALSE),H7&lt;=VLOOKUP(CONCATENATE(YEAR($G6),"-",Einstellungen!$H$3),'Daten-Ferien'!$C$3:$X$149,4,FALSE)),AND(H7&gt;=VLOOKUP(CONCATENATE(YEAR($G6),"-",Einstellungen!$H$3),'Daten-Ferien'!$C$3:$X$149,5,FALSE),H7&lt;=VLOOKUP(CONCATENATE(YEAR($G6),"-",Einstellungen!$H$3),'Daten-Ferien'!$C$3:$X$149,6,FALSE)),AND(H7&gt;=VLOOKUP(CONCATENATE(YEAR($G6),"-",Einstellungen!$H$3),'Daten-Ferien'!$C$3:$X$149,7,FALSE),H7&lt;=VLOOKUP(CONCATENATE(YEAR($G6),"-",Einstellungen!$H$3),'Daten-Ferien'!$C$3:$X$149,8,FALSE)),AND(H7&gt;=VLOOKUP(CONCATENATE(YEAR($G6),"-",Einstellungen!$H$3),'Daten-Ferien'!$C$3:$X$149,9,FALSE),H7&lt;=VLOOKUP(CONCATENATE(YEAR($G6),"-",Einstellungen!$H$3),'Daten-Ferien'!$C$3:$X$149,10,FALSE)),AND(H7&gt;=VLOOKUP(CONCATENATE(YEAR($G6),"-",Einstellungen!$H$3),'Daten-Ferien'!$C$3:$X$149,11,FALSE),H7&lt;=VLOOKUP(CONCATENATE(YEAR($G6),"-",Einstellungen!$H$3),'Daten-Ferien'!$C$3:$X$149,12,FALSE)),AND(H7&gt;=VLOOKUP(CONCATENATE(YEAR($G6),"-",Einstellungen!$H$3),'Daten-Ferien'!$C$3:$X$149,13,FALSE),H7&lt;=VLOOKUP(CONCATENATE(YEAR($G6),"-",Einstellungen!$H$3),'Daten-Ferien'!$C$3:$X$149,14,FALSE)),AND(H7&gt;=VLOOKUP(CONCATENATE(YEAR($G6),"-",Einstellungen!$H$3),'Daten-Ferien'!$C$3:$X$149,15,FALSE),H7&lt;=VLOOKUP(CONCATENATE(YEAR($G6),"-",Einstellungen!$H$3),'Daten-Ferien'!$C$3:$X$149,16,FALSE)),AND(H7&gt;=VLOOKUP(CONCATENATE(YEAR($G6),"-",Einstellungen!$H$3),'Daten-Ferien'!$C$3:$X$149,17,FALSE),H7&lt;=VLOOKUP(CONCATENATE(YEAR($G6),"-",Einstellungen!$H$3),'Daten-Ferien'!$C$3:$X$149,18,FALSE)),AND(H7&gt;=VLOOKUP(CONCATENATE(YEAR($G6),"-",Einstellungen!$H$3),'Daten-Ferien'!$C$3:$X$149,19,FALSE),H7&lt;=VLOOKUP(CONCATENATE(YEAR($G6),"-",Einstellungen!$H$3),'Daten-Ferien'!$C$3:$X$149,20,FALSE)),AND(H7&gt;=VLOOKUP(CONCATENATE(YEAR($G6),"-",Einstellungen!$H$3),'Daten-Ferien'!$C$3:$X$149,21,FALSE),H7&lt;=VLOOKUP(CONCATENATE(YEAR($G6),"-",Einstellungen!$H$3),'Daten-Ferien'!$C$3:$X$149,22,FALSE))),H7&lt;&gt;""),"F","")</f>
        <v>F</v>
      </c>
      <c r="I9" s="36" t="str">
        <f>IF(AND(OR(AND(I7&gt;=VLOOKUP(CONCATENATE(YEAR($G6),"-",Einstellungen!$H$3),'Daten-Ferien'!$C$3:$X$149,3,FALSE),I7&lt;=VLOOKUP(CONCATENATE(YEAR($G6),"-",Einstellungen!$H$3),'Daten-Ferien'!$C$3:$X$149,4,FALSE)),AND(I7&gt;=VLOOKUP(CONCATENATE(YEAR($G6),"-",Einstellungen!$H$3),'Daten-Ferien'!$C$3:$X$149,5,FALSE),I7&lt;=VLOOKUP(CONCATENATE(YEAR($G6),"-",Einstellungen!$H$3),'Daten-Ferien'!$C$3:$X$149,6,FALSE)),AND(I7&gt;=VLOOKUP(CONCATENATE(YEAR($G6),"-",Einstellungen!$H$3),'Daten-Ferien'!$C$3:$X$149,7,FALSE),I7&lt;=VLOOKUP(CONCATENATE(YEAR($G6),"-",Einstellungen!$H$3),'Daten-Ferien'!$C$3:$X$149,8,FALSE)),AND(I7&gt;=VLOOKUP(CONCATENATE(YEAR($G6),"-",Einstellungen!$H$3),'Daten-Ferien'!$C$3:$X$149,9,FALSE),I7&lt;=VLOOKUP(CONCATENATE(YEAR($G6),"-",Einstellungen!$H$3),'Daten-Ferien'!$C$3:$X$149,10,FALSE)),AND(I7&gt;=VLOOKUP(CONCATENATE(YEAR($G6),"-",Einstellungen!$H$3),'Daten-Ferien'!$C$3:$X$149,11,FALSE),I7&lt;=VLOOKUP(CONCATENATE(YEAR($G6),"-",Einstellungen!$H$3),'Daten-Ferien'!$C$3:$X$149,12,FALSE)),AND(I7&gt;=VLOOKUP(CONCATENATE(YEAR($G6),"-",Einstellungen!$H$3),'Daten-Ferien'!$C$3:$X$149,13,FALSE),I7&lt;=VLOOKUP(CONCATENATE(YEAR($G6),"-",Einstellungen!$H$3),'Daten-Ferien'!$C$3:$X$149,14,FALSE)),AND(I7&gt;=VLOOKUP(CONCATENATE(YEAR($G6),"-",Einstellungen!$H$3),'Daten-Ferien'!$C$3:$X$149,15,FALSE),I7&lt;=VLOOKUP(CONCATENATE(YEAR($G6),"-",Einstellungen!$H$3),'Daten-Ferien'!$C$3:$X$149,16,FALSE)),AND(I7&gt;=VLOOKUP(CONCATENATE(YEAR($G6),"-",Einstellungen!$H$3),'Daten-Ferien'!$C$3:$X$149,17,FALSE),I7&lt;=VLOOKUP(CONCATENATE(YEAR($G6),"-",Einstellungen!$H$3),'Daten-Ferien'!$C$3:$X$149,18,FALSE)),AND(I7&gt;=VLOOKUP(CONCATENATE(YEAR($G6),"-",Einstellungen!$H$3),'Daten-Ferien'!$C$3:$X$149,19,FALSE),I7&lt;=VLOOKUP(CONCATENATE(YEAR($G6),"-",Einstellungen!$H$3),'Daten-Ferien'!$C$3:$X$149,20,FALSE)),AND(I7&gt;=VLOOKUP(CONCATENATE(YEAR($G6),"-",Einstellungen!$H$3),'Daten-Ferien'!$C$3:$X$149,21,FALSE),I7&lt;=VLOOKUP(CONCATENATE(YEAR($G6),"-",Einstellungen!$H$3),'Daten-Ferien'!$C$3:$X$149,22,FALSE))),I7&lt;&gt;""),"F","")</f>
        <v>F</v>
      </c>
      <c r="J9" s="36" t="str">
        <f>IF(AND(OR(AND(J7&gt;=VLOOKUP(CONCATENATE(YEAR($G6),"-",Einstellungen!$H$3),'Daten-Ferien'!$C$3:$X$149,3,FALSE),J7&lt;=VLOOKUP(CONCATENATE(YEAR($G6),"-",Einstellungen!$H$3),'Daten-Ferien'!$C$3:$X$149,4,FALSE)),AND(J7&gt;=VLOOKUP(CONCATENATE(YEAR($G6),"-",Einstellungen!$H$3),'Daten-Ferien'!$C$3:$X$149,5,FALSE),J7&lt;=VLOOKUP(CONCATENATE(YEAR($G6),"-",Einstellungen!$H$3),'Daten-Ferien'!$C$3:$X$149,6,FALSE)),AND(J7&gt;=VLOOKUP(CONCATENATE(YEAR($G6),"-",Einstellungen!$H$3),'Daten-Ferien'!$C$3:$X$149,7,FALSE),J7&lt;=VLOOKUP(CONCATENATE(YEAR($G6),"-",Einstellungen!$H$3),'Daten-Ferien'!$C$3:$X$149,8,FALSE)),AND(J7&gt;=VLOOKUP(CONCATENATE(YEAR($G6),"-",Einstellungen!$H$3),'Daten-Ferien'!$C$3:$X$149,9,FALSE),J7&lt;=VLOOKUP(CONCATENATE(YEAR($G6),"-",Einstellungen!$H$3),'Daten-Ferien'!$C$3:$X$149,10,FALSE)),AND(J7&gt;=VLOOKUP(CONCATENATE(YEAR($G6),"-",Einstellungen!$H$3),'Daten-Ferien'!$C$3:$X$149,11,FALSE),J7&lt;=VLOOKUP(CONCATENATE(YEAR($G6),"-",Einstellungen!$H$3),'Daten-Ferien'!$C$3:$X$149,12,FALSE)),AND(J7&gt;=VLOOKUP(CONCATENATE(YEAR($G6),"-",Einstellungen!$H$3),'Daten-Ferien'!$C$3:$X$149,13,FALSE),J7&lt;=VLOOKUP(CONCATENATE(YEAR($G6),"-",Einstellungen!$H$3),'Daten-Ferien'!$C$3:$X$149,14,FALSE)),AND(J7&gt;=VLOOKUP(CONCATENATE(YEAR($G6),"-",Einstellungen!$H$3),'Daten-Ferien'!$C$3:$X$149,15,FALSE),J7&lt;=VLOOKUP(CONCATENATE(YEAR($G6),"-",Einstellungen!$H$3),'Daten-Ferien'!$C$3:$X$149,16,FALSE)),AND(J7&gt;=VLOOKUP(CONCATENATE(YEAR($G6),"-",Einstellungen!$H$3),'Daten-Ferien'!$C$3:$X$149,17,FALSE),J7&lt;=VLOOKUP(CONCATENATE(YEAR($G6),"-",Einstellungen!$H$3),'Daten-Ferien'!$C$3:$X$149,18,FALSE)),AND(J7&gt;=VLOOKUP(CONCATENATE(YEAR($G6),"-",Einstellungen!$H$3),'Daten-Ferien'!$C$3:$X$149,19,FALSE),J7&lt;=VLOOKUP(CONCATENATE(YEAR($G6),"-",Einstellungen!$H$3),'Daten-Ferien'!$C$3:$X$149,20,FALSE)),AND(J7&gt;=VLOOKUP(CONCATENATE(YEAR($G6),"-",Einstellungen!$H$3),'Daten-Ferien'!$C$3:$X$149,21,FALSE),J7&lt;=VLOOKUP(CONCATENATE(YEAR($G6),"-",Einstellungen!$H$3),'Daten-Ferien'!$C$3:$X$149,22,FALSE))),J7&lt;&gt;""),"F","")</f>
        <v>F</v>
      </c>
      <c r="K9" s="36" t="str">
        <f>IF(AND(OR(AND(K7&gt;=VLOOKUP(CONCATENATE(YEAR($G6),"-",Einstellungen!$H$3),'Daten-Ferien'!$C$3:$X$149,3,FALSE),K7&lt;=VLOOKUP(CONCATENATE(YEAR($G6),"-",Einstellungen!$H$3),'Daten-Ferien'!$C$3:$X$149,4,FALSE)),AND(K7&gt;=VLOOKUP(CONCATENATE(YEAR($G6),"-",Einstellungen!$H$3),'Daten-Ferien'!$C$3:$X$149,5,FALSE),K7&lt;=VLOOKUP(CONCATENATE(YEAR($G6),"-",Einstellungen!$H$3),'Daten-Ferien'!$C$3:$X$149,6,FALSE)),AND(K7&gt;=VLOOKUP(CONCATENATE(YEAR($G6),"-",Einstellungen!$H$3),'Daten-Ferien'!$C$3:$X$149,7,FALSE),K7&lt;=VLOOKUP(CONCATENATE(YEAR($G6),"-",Einstellungen!$H$3),'Daten-Ferien'!$C$3:$X$149,8,FALSE)),AND(K7&gt;=VLOOKUP(CONCATENATE(YEAR($G6),"-",Einstellungen!$H$3),'Daten-Ferien'!$C$3:$X$149,9,FALSE),K7&lt;=VLOOKUP(CONCATENATE(YEAR($G6),"-",Einstellungen!$H$3),'Daten-Ferien'!$C$3:$X$149,10,FALSE)),AND(K7&gt;=VLOOKUP(CONCATENATE(YEAR($G6),"-",Einstellungen!$H$3),'Daten-Ferien'!$C$3:$X$149,11,FALSE),K7&lt;=VLOOKUP(CONCATENATE(YEAR($G6),"-",Einstellungen!$H$3),'Daten-Ferien'!$C$3:$X$149,12,FALSE)),AND(K7&gt;=VLOOKUP(CONCATENATE(YEAR($G6),"-",Einstellungen!$H$3),'Daten-Ferien'!$C$3:$X$149,13,FALSE),K7&lt;=VLOOKUP(CONCATENATE(YEAR($G6),"-",Einstellungen!$H$3),'Daten-Ferien'!$C$3:$X$149,14,FALSE)),AND(K7&gt;=VLOOKUP(CONCATENATE(YEAR($G6),"-",Einstellungen!$H$3),'Daten-Ferien'!$C$3:$X$149,15,FALSE),K7&lt;=VLOOKUP(CONCATENATE(YEAR($G6),"-",Einstellungen!$H$3),'Daten-Ferien'!$C$3:$X$149,16,FALSE)),AND(K7&gt;=VLOOKUP(CONCATENATE(YEAR($G6),"-",Einstellungen!$H$3),'Daten-Ferien'!$C$3:$X$149,17,FALSE),K7&lt;=VLOOKUP(CONCATENATE(YEAR($G6),"-",Einstellungen!$H$3),'Daten-Ferien'!$C$3:$X$149,18,FALSE)),AND(K7&gt;=VLOOKUP(CONCATENATE(YEAR($G6),"-",Einstellungen!$H$3),'Daten-Ferien'!$C$3:$X$149,19,FALSE),K7&lt;=VLOOKUP(CONCATENATE(YEAR($G6),"-",Einstellungen!$H$3),'Daten-Ferien'!$C$3:$X$149,20,FALSE)),AND(K7&gt;=VLOOKUP(CONCATENATE(YEAR($G6),"-",Einstellungen!$H$3),'Daten-Ferien'!$C$3:$X$149,21,FALSE),K7&lt;=VLOOKUP(CONCATENATE(YEAR($G6),"-",Einstellungen!$H$3),'Daten-Ferien'!$C$3:$X$149,22,FALSE))),K7&lt;&gt;""),"F","")</f>
        <v>F</v>
      </c>
      <c r="L9" s="36">
        <f>IF(AND(OR(AND(L7&gt;=VLOOKUP(CONCATENATE(YEAR($G6),"-",Einstellungen!$H$3),'Daten-Ferien'!$C$3:$X$149,3,FALSE),L7&lt;=VLOOKUP(CONCATENATE(YEAR($G6),"-",Einstellungen!$H$3),'Daten-Ferien'!$C$3:$X$149,4,FALSE)),AND(L7&gt;=VLOOKUP(CONCATENATE(YEAR($G6),"-",Einstellungen!$H$3),'Daten-Ferien'!$C$3:$X$149,5,FALSE),L7&lt;=VLOOKUP(CONCATENATE(YEAR($G6),"-",Einstellungen!$H$3),'Daten-Ferien'!$C$3:$X$149,6,FALSE)),AND(L7&gt;=VLOOKUP(CONCATENATE(YEAR($G6),"-",Einstellungen!$H$3),'Daten-Ferien'!$C$3:$X$149,7,FALSE),L7&lt;=VLOOKUP(CONCATENATE(YEAR($G6),"-",Einstellungen!$H$3),'Daten-Ferien'!$C$3:$X$149,8,FALSE)),AND(L7&gt;=VLOOKUP(CONCATENATE(YEAR($G6),"-",Einstellungen!$H$3),'Daten-Ferien'!$C$3:$X$149,9,FALSE),L7&lt;=VLOOKUP(CONCATENATE(YEAR($G6),"-",Einstellungen!$H$3),'Daten-Ferien'!$C$3:$X$149,10,FALSE)),AND(L7&gt;=VLOOKUP(CONCATENATE(YEAR($G6),"-",Einstellungen!$H$3),'Daten-Ferien'!$C$3:$X$149,11,FALSE),L7&lt;=VLOOKUP(CONCATENATE(YEAR($G6),"-",Einstellungen!$H$3),'Daten-Ferien'!$C$3:$X$149,12,FALSE)),AND(L7&gt;=VLOOKUP(CONCATENATE(YEAR($G6),"-",Einstellungen!$H$3),'Daten-Ferien'!$C$3:$X$149,13,FALSE),L7&lt;=VLOOKUP(CONCATENATE(YEAR($G6),"-",Einstellungen!$H$3),'Daten-Ferien'!$C$3:$X$149,14,FALSE)),AND(L7&gt;=VLOOKUP(CONCATENATE(YEAR($G6),"-",Einstellungen!$H$3),'Daten-Ferien'!$C$3:$X$149,15,FALSE),L7&lt;=VLOOKUP(CONCATENATE(YEAR($G6),"-",Einstellungen!$H$3),'Daten-Ferien'!$C$3:$X$149,16,FALSE)),AND(L7&gt;=VLOOKUP(CONCATENATE(YEAR($G6),"-",Einstellungen!$H$3),'Daten-Ferien'!$C$3:$X$149,17,FALSE),L7&lt;=VLOOKUP(CONCATENATE(YEAR($G6),"-",Einstellungen!$H$3),'Daten-Ferien'!$C$3:$X$149,18,FALSE)),AND(L7&gt;=VLOOKUP(CONCATENATE(YEAR($G6),"-",Einstellungen!$H$3),'Daten-Ferien'!$C$3:$X$149,19,FALSE),L7&lt;=VLOOKUP(CONCATENATE(YEAR($G6),"-",Einstellungen!$H$3),'Daten-Ferien'!$C$3:$X$149,20,FALSE)),AND(L7&gt;=VLOOKUP(CONCATENATE(YEAR($G6),"-",Einstellungen!$H$3),'Daten-Ferien'!$C$3:$X$149,21,FALSE),L7&lt;=VLOOKUP(CONCATENATE(YEAR($G6),"-",Einstellungen!$H$3),'Daten-Ferien'!$C$3:$X$149,22,FALSE))),L7&lt;&gt;""),"F","")</f>
      </c>
      <c r="M9" s="36">
        <f>IF(AND(OR(AND(M7&gt;=VLOOKUP(CONCATENATE(YEAR($G6),"-",Einstellungen!$H$3),'Daten-Ferien'!$C$3:$X$149,3,FALSE),M7&lt;=VLOOKUP(CONCATENATE(YEAR($G6),"-",Einstellungen!$H$3),'Daten-Ferien'!$C$3:$X$149,4,FALSE)),AND(M7&gt;=VLOOKUP(CONCATENATE(YEAR($G6),"-",Einstellungen!$H$3),'Daten-Ferien'!$C$3:$X$149,5,FALSE),M7&lt;=VLOOKUP(CONCATENATE(YEAR($G6),"-",Einstellungen!$H$3),'Daten-Ferien'!$C$3:$X$149,6,FALSE)),AND(M7&gt;=VLOOKUP(CONCATENATE(YEAR($G6),"-",Einstellungen!$H$3),'Daten-Ferien'!$C$3:$X$149,7,FALSE),M7&lt;=VLOOKUP(CONCATENATE(YEAR($G6),"-",Einstellungen!$H$3),'Daten-Ferien'!$C$3:$X$149,8,FALSE)),AND(M7&gt;=VLOOKUP(CONCATENATE(YEAR($G6),"-",Einstellungen!$H$3),'Daten-Ferien'!$C$3:$X$149,9,FALSE),M7&lt;=VLOOKUP(CONCATENATE(YEAR($G6),"-",Einstellungen!$H$3),'Daten-Ferien'!$C$3:$X$149,10,FALSE)),AND(M7&gt;=VLOOKUP(CONCATENATE(YEAR($G6),"-",Einstellungen!$H$3),'Daten-Ferien'!$C$3:$X$149,11,FALSE),M7&lt;=VLOOKUP(CONCATENATE(YEAR($G6),"-",Einstellungen!$H$3),'Daten-Ferien'!$C$3:$X$149,12,FALSE)),AND(M7&gt;=VLOOKUP(CONCATENATE(YEAR($G6),"-",Einstellungen!$H$3),'Daten-Ferien'!$C$3:$X$149,13,FALSE),M7&lt;=VLOOKUP(CONCATENATE(YEAR($G6),"-",Einstellungen!$H$3),'Daten-Ferien'!$C$3:$X$149,14,FALSE)),AND(M7&gt;=VLOOKUP(CONCATENATE(YEAR($G6),"-",Einstellungen!$H$3),'Daten-Ferien'!$C$3:$X$149,15,FALSE),M7&lt;=VLOOKUP(CONCATENATE(YEAR($G6),"-",Einstellungen!$H$3),'Daten-Ferien'!$C$3:$X$149,16,FALSE)),AND(M7&gt;=VLOOKUP(CONCATENATE(YEAR($G6),"-",Einstellungen!$H$3),'Daten-Ferien'!$C$3:$X$149,17,FALSE),M7&lt;=VLOOKUP(CONCATENATE(YEAR($G6),"-",Einstellungen!$H$3),'Daten-Ferien'!$C$3:$X$149,18,FALSE)),AND(M7&gt;=VLOOKUP(CONCATENATE(YEAR($G6),"-",Einstellungen!$H$3),'Daten-Ferien'!$C$3:$X$149,19,FALSE),M7&lt;=VLOOKUP(CONCATENATE(YEAR($G6),"-",Einstellungen!$H$3),'Daten-Ferien'!$C$3:$X$149,20,FALSE)),AND(M7&gt;=VLOOKUP(CONCATENATE(YEAR($G6),"-",Einstellungen!$H$3),'Daten-Ferien'!$C$3:$X$149,21,FALSE),M7&lt;=VLOOKUP(CONCATENATE(YEAR($G6),"-",Einstellungen!$H$3),'Daten-Ferien'!$C$3:$X$149,22,FALSE))),M7&lt;&gt;""),"F","")</f>
      </c>
      <c r="N9" s="36">
        <f>IF(AND(OR(AND(N7&gt;=VLOOKUP(CONCATENATE(YEAR($G6),"-",Einstellungen!$H$3),'Daten-Ferien'!$C$3:$X$149,3,FALSE),N7&lt;=VLOOKUP(CONCATENATE(YEAR($G6),"-",Einstellungen!$H$3),'Daten-Ferien'!$C$3:$X$149,4,FALSE)),AND(N7&gt;=VLOOKUP(CONCATENATE(YEAR($G6),"-",Einstellungen!$H$3),'Daten-Ferien'!$C$3:$X$149,5,FALSE),N7&lt;=VLOOKUP(CONCATENATE(YEAR($G6),"-",Einstellungen!$H$3),'Daten-Ferien'!$C$3:$X$149,6,FALSE)),AND(N7&gt;=VLOOKUP(CONCATENATE(YEAR($G6),"-",Einstellungen!$H$3),'Daten-Ferien'!$C$3:$X$149,7,FALSE),N7&lt;=VLOOKUP(CONCATENATE(YEAR($G6),"-",Einstellungen!$H$3),'Daten-Ferien'!$C$3:$X$149,8,FALSE)),AND(N7&gt;=VLOOKUP(CONCATENATE(YEAR($G6),"-",Einstellungen!$H$3),'Daten-Ferien'!$C$3:$X$149,9,FALSE),N7&lt;=VLOOKUP(CONCATENATE(YEAR($G6),"-",Einstellungen!$H$3),'Daten-Ferien'!$C$3:$X$149,10,FALSE)),AND(N7&gt;=VLOOKUP(CONCATENATE(YEAR($G6),"-",Einstellungen!$H$3),'Daten-Ferien'!$C$3:$X$149,11,FALSE),N7&lt;=VLOOKUP(CONCATENATE(YEAR($G6),"-",Einstellungen!$H$3),'Daten-Ferien'!$C$3:$X$149,12,FALSE)),AND(N7&gt;=VLOOKUP(CONCATENATE(YEAR($G6),"-",Einstellungen!$H$3),'Daten-Ferien'!$C$3:$X$149,13,FALSE),N7&lt;=VLOOKUP(CONCATENATE(YEAR($G6),"-",Einstellungen!$H$3),'Daten-Ferien'!$C$3:$X$149,14,FALSE)),AND(N7&gt;=VLOOKUP(CONCATENATE(YEAR($G6),"-",Einstellungen!$H$3),'Daten-Ferien'!$C$3:$X$149,15,FALSE),N7&lt;=VLOOKUP(CONCATENATE(YEAR($G6),"-",Einstellungen!$H$3),'Daten-Ferien'!$C$3:$X$149,16,FALSE)),AND(N7&gt;=VLOOKUP(CONCATENATE(YEAR($G6),"-",Einstellungen!$H$3),'Daten-Ferien'!$C$3:$X$149,17,FALSE),N7&lt;=VLOOKUP(CONCATENATE(YEAR($G6),"-",Einstellungen!$H$3),'Daten-Ferien'!$C$3:$X$149,18,FALSE)),AND(N7&gt;=VLOOKUP(CONCATENATE(YEAR($G6),"-",Einstellungen!$H$3),'Daten-Ferien'!$C$3:$X$149,19,FALSE),N7&lt;=VLOOKUP(CONCATENATE(YEAR($G6),"-",Einstellungen!$H$3),'Daten-Ferien'!$C$3:$X$149,20,FALSE)),AND(N7&gt;=VLOOKUP(CONCATENATE(YEAR($G6),"-",Einstellungen!$H$3),'Daten-Ferien'!$C$3:$X$149,21,FALSE),N7&lt;=VLOOKUP(CONCATENATE(YEAR($G6),"-",Einstellungen!$H$3),'Daten-Ferien'!$C$3:$X$149,22,FALSE))),N7&lt;&gt;""),"F","")</f>
      </c>
      <c r="O9" s="36">
        <f>IF(AND(OR(AND(O7&gt;=VLOOKUP(CONCATENATE(YEAR($G6),"-",Einstellungen!$H$3),'Daten-Ferien'!$C$3:$X$149,3,FALSE),O7&lt;=VLOOKUP(CONCATENATE(YEAR($G6),"-",Einstellungen!$H$3),'Daten-Ferien'!$C$3:$X$149,4,FALSE)),AND(O7&gt;=VLOOKUP(CONCATENATE(YEAR($G6),"-",Einstellungen!$H$3),'Daten-Ferien'!$C$3:$X$149,5,FALSE),O7&lt;=VLOOKUP(CONCATENATE(YEAR($G6),"-",Einstellungen!$H$3),'Daten-Ferien'!$C$3:$X$149,6,FALSE)),AND(O7&gt;=VLOOKUP(CONCATENATE(YEAR($G6),"-",Einstellungen!$H$3),'Daten-Ferien'!$C$3:$X$149,7,FALSE),O7&lt;=VLOOKUP(CONCATENATE(YEAR($G6),"-",Einstellungen!$H$3),'Daten-Ferien'!$C$3:$X$149,8,FALSE)),AND(O7&gt;=VLOOKUP(CONCATENATE(YEAR($G6),"-",Einstellungen!$H$3),'Daten-Ferien'!$C$3:$X$149,9,FALSE),O7&lt;=VLOOKUP(CONCATENATE(YEAR($G6),"-",Einstellungen!$H$3),'Daten-Ferien'!$C$3:$X$149,10,FALSE)),AND(O7&gt;=VLOOKUP(CONCATENATE(YEAR($G6),"-",Einstellungen!$H$3),'Daten-Ferien'!$C$3:$X$149,11,FALSE),O7&lt;=VLOOKUP(CONCATENATE(YEAR($G6),"-",Einstellungen!$H$3),'Daten-Ferien'!$C$3:$X$149,12,FALSE)),AND(O7&gt;=VLOOKUP(CONCATENATE(YEAR($G6),"-",Einstellungen!$H$3),'Daten-Ferien'!$C$3:$X$149,13,FALSE),O7&lt;=VLOOKUP(CONCATENATE(YEAR($G6),"-",Einstellungen!$H$3),'Daten-Ferien'!$C$3:$X$149,14,FALSE)),AND(O7&gt;=VLOOKUP(CONCATENATE(YEAR($G6),"-",Einstellungen!$H$3),'Daten-Ferien'!$C$3:$X$149,15,FALSE),O7&lt;=VLOOKUP(CONCATENATE(YEAR($G6),"-",Einstellungen!$H$3),'Daten-Ferien'!$C$3:$X$149,16,FALSE)),AND(O7&gt;=VLOOKUP(CONCATENATE(YEAR($G6),"-",Einstellungen!$H$3),'Daten-Ferien'!$C$3:$X$149,17,FALSE),O7&lt;=VLOOKUP(CONCATENATE(YEAR($G6),"-",Einstellungen!$H$3),'Daten-Ferien'!$C$3:$X$149,18,FALSE)),AND(O7&gt;=VLOOKUP(CONCATENATE(YEAR($G6),"-",Einstellungen!$H$3),'Daten-Ferien'!$C$3:$X$149,19,FALSE),O7&lt;=VLOOKUP(CONCATENATE(YEAR($G6),"-",Einstellungen!$H$3),'Daten-Ferien'!$C$3:$X$149,20,FALSE)),AND(O7&gt;=VLOOKUP(CONCATENATE(YEAR($G6),"-",Einstellungen!$H$3),'Daten-Ferien'!$C$3:$X$149,21,FALSE),O7&lt;=VLOOKUP(CONCATENATE(YEAR($G6),"-",Einstellungen!$H$3),'Daten-Ferien'!$C$3:$X$149,22,FALSE))),O7&lt;&gt;""),"F","")</f>
      </c>
      <c r="P9" s="36">
        <f>IF(AND(OR(AND(P7&gt;=VLOOKUP(CONCATENATE(YEAR($G6),"-",Einstellungen!$H$3),'Daten-Ferien'!$C$3:$X$149,3,FALSE),P7&lt;=VLOOKUP(CONCATENATE(YEAR($G6),"-",Einstellungen!$H$3),'Daten-Ferien'!$C$3:$X$149,4,FALSE)),AND(P7&gt;=VLOOKUP(CONCATENATE(YEAR($G6),"-",Einstellungen!$H$3),'Daten-Ferien'!$C$3:$X$149,5,FALSE),P7&lt;=VLOOKUP(CONCATENATE(YEAR($G6),"-",Einstellungen!$H$3),'Daten-Ferien'!$C$3:$X$149,6,FALSE)),AND(P7&gt;=VLOOKUP(CONCATENATE(YEAR($G6),"-",Einstellungen!$H$3),'Daten-Ferien'!$C$3:$X$149,7,FALSE),P7&lt;=VLOOKUP(CONCATENATE(YEAR($G6),"-",Einstellungen!$H$3),'Daten-Ferien'!$C$3:$X$149,8,FALSE)),AND(P7&gt;=VLOOKUP(CONCATENATE(YEAR($G6),"-",Einstellungen!$H$3),'Daten-Ferien'!$C$3:$X$149,9,FALSE),P7&lt;=VLOOKUP(CONCATENATE(YEAR($G6),"-",Einstellungen!$H$3),'Daten-Ferien'!$C$3:$X$149,10,FALSE)),AND(P7&gt;=VLOOKUP(CONCATENATE(YEAR($G6),"-",Einstellungen!$H$3),'Daten-Ferien'!$C$3:$X$149,11,FALSE),P7&lt;=VLOOKUP(CONCATENATE(YEAR($G6),"-",Einstellungen!$H$3),'Daten-Ferien'!$C$3:$X$149,12,FALSE)),AND(P7&gt;=VLOOKUP(CONCATENATE(YEAR($G6),"-",Einstellungen!$H$3),'Daten-Ferien'!$C$3:$X$149,13,FALSE),P7&lt;=VLOOKUP(CONCATENATE(YEAR($G6),"-",Einstellungen!$H$3),'Daten-Ferien'!$C$3:$X$149,14,FALSE)),AND(P7&gt;=VLOOKUP(CONCATENATE(YEAR($G6),"-",Einstellungen!$H$3),'Daten-Ferien'!$C$3:$X$149,15,FALSE),P7&lt;=VLOOKUP(CONCATENATE(YEAR($G6),"-",Einstellungen!$H$3),'Daten-Ferien'!$C$3:$X$149,16,FALSE)),AND(P7&gt;=VLOOKUP(CONCATENATE(YEAR($G6),"-",Einstellungen!$H$3),'Daten-Ferien'!$C$3:$X$149,17,FALSE),P7&lt;=VLOOKUP(CONCATENATE(YEAR($G6),"-",Einstellungen!$H$3),'Daten-Ferien'!$C$3:$X$149,18,FALSE)),AND(P7&gt;=VLOOKUP(CONCATENATE(YEAR($G6),"-",Einstellungen!$H$3),'Daten-Ferien'!$C$3:$X$149,19,FALSE),P7&lt;=VLOOKUP(CONCATENATE(YEAR($G6),"-",Einstellungen!$H$3),'Daten-Ferien'!$C$3:$X$149,20,FALSE)),AND(P7&gt;=VLOOKUP(CONCATENATE(YEAR($G6),"-",Einstellungen!$H$3),'Daten-Ferien'!$C$3:$X$149,21,FALSE),P7&lt;=VLOOKUP(CONCATENATE(YEAR($G6),"-",Einstellungen!$H$3),'Daten-Ferien'!$C$3:$X$149,22,FALSE))),P7&lt;&gt;""),"F","")</f>
      </c>
      <c r="Q9" s="36">
        <f>IF(AND(OR(AND(Q7&gt;=VLOOKUP(CONCATENATE(YEAR($G6),"-",Einstellungen!$H$3),'Daten-Ferien'!$C$3:$X$149,3,FALSE),Q7&lt;=VLOOKUP(CONCATENATE(YEAR($G6),"-",Einstellungen!$H$3),'Daten-Ferien'!$C$3:$X$149,4,FALSE)),AND(Q7&gt;=VLOOKUP(CONCATENATE(YEAR($G6),"-",Einstellungen!$H$3),'Daten-Ferien'!$C$3:$X$149,5,FALSE),Q7&lt;=VLOOKUP(CONCATENATE(YEAR($G6),"-",Einstellungen!$H$3),'Daten-Ferien'!$C$3:$X$149,6,FALSE)),AND(Q7&gt;=VLOOKUP(CONCATENATE(YEAR($G6),"-",Einstellungen!$H$3),'Daten-Ferien'!$C$3:$X$149,7,FALSE),Q7&lt;=VLOOKUP(CONCATENATE(YEAR($G6),"-",Einstellungen!$H$3),'Daten-Ferien'!$C$3:$X$149,8,FALSE)),AND(Q7&gt;=VLOOKUP(CONCATENATE(YEAR($G6),"-",Einstellungen!$H$3),'Daten-Ferien'!$C$3:$X$149,9,FALSE),Q7&lt;=VLOOKUP(CONCATENATE(YEAR($G6),"-",Einstellungen!$H$3),'Daten-Ferien'!$C$3:$X$149,10,FALSE)),AND(Q7&gt;=VLOOKUP(CONCATENATE(YEAR($G6),"-",Einstellungen!$H$3),'Daten-Ferien'!$C$3:$X$149,11,FALSE),Q7&lt;=VLOOKUP(CONCATENATE(YEAR($G6),"-",Einstellungen!$H$3),'Daten-Ferien'!$C$3:$X$149,12,FALSE)),AND(Q7&gt;=VLOOKUP(CONCATENATE(YEAR($G6),"-",Einstellungen!$H$3),'Daten-Ferien'!$C$3:$X$149,13,FALSE),Q7&lt;=VLOOKUP(CONCATENATE(YEAR($G6),"-",Einstellungen!$H$3),'Daten-Ferien'!$C$3:$X$149,14,FALSE)),AND(Q7&gt;=VLOOKUP(CONCATENATE(YEAR($G6),"-",Einstellungen!$H$3),'Daten-Ferien'!$C$3:$X$149,15,FALSE),Q7&lt;=VLOOKUP(CONCATENATE(YEAR($G6),"-",Einstellungen!$H$3),'Daten-Ferien'!$C$3:$X$149,16,FALSE)),AND(Q7&gt;=VLOOKUP(CONCATENATE(YEAR($G6),"-",Einstellungen!$H$3),'Daten-Ferien'!$C$3:$X$149,17,FALSE),Q7&lt;=VLOOKUP(CONCATENATE(YEAR($G6),"-",Einstellungen!$H$3),'Daten-Ferien'!$C$3:$X$149,18,FALSE)),AND(Q7&gt;=VLOOKUP(CONCATENATE(YEAR($G6),"-",Einstellungen!$H$3),'Daten-Ferien'!$C$3:$X$149,19,FALSE),Q7&lt;=VLOOKUP(CONCATENATE(YEAR($G6),"-",Einstellungen!$H$3),'Daten-Ferien'!$C$3:$X$149,20,FALSE)),AND(Q7&gt;=VLOOKUP(CONCATENATE(YEAR($G6),"-",Einstellungen!$H$3),'Daten-Ferien'!$C$3:$X$149,21,FALSE),Q7&lt;=VLOOKUP(CONCATENATE(YEAR($G6),"-",Einstellungen!$H$3),'Daten-Ferien'!$C$3:$X$149,22,FALSE))),Q7&lt;&gt;""),"F","")</f>
      </c>
      <c r="R9" s="36">
        <f>IF(AND(OR(AND(R7&gt;=VLOOKUP(CONCATENATE(YEAR($G6),"-",Einstellungen!$H$3),'Daten-Ferien'!$C$3:$X$149,3,FALSE),R7&lt;=VLOOKUP(CONCATENATE(YEAR($G6),"-",Einstellungen!$H$3),'Daten-Ferien'!$C$3:$X$149,4,FALSE)),AND(R7&gt;=VLOOKUP(CONCATENATE(YEAR($G6),"-",Einstellungen!$H$3),'Daten-Ferien'!$C$3:$X$149,5,FALSE),R7&lt;=VLOOKUP(CONCATENATE(YEAR($G6),"-",Einstellungen!$H$3),'Daten-Ferien'!$C$3:$X$149,6,FALSE)),AND(R7&gt;=VLOOKUP(CONCATENATE(YEAR($G6),"-",Einstellungen!$H$3),'Daten-Ferien'!$C$3:$X$149,7,FALSE),R7&lt;=VLOOKUP(CONCATENATE(YEAR($G6),"-",Einstellungen!$H$3),'Daten-Ferien'!$C$3:$X$149,8,FALSE)),AND(R7&gt;=VLOOKUP(CONCATENATE(YEAR($G6),"-",Einstellungen!$H$3),'Daten-Ferien'!$C$3:$X$149,9,FALSE),R7&lt;=VLOOKUP(CONCATENATE(YEAR($G6),"-",Einstellungen!$H$3),'Daten-Ferien'!$C$3:$X$149,10,FALSE)),AND(R7&gt;=VLOOKUP(CONCATENATE(YEAR($G6),"-",Einstellungen!$H$3),'Daten-Ferien'!$C$3:$X$149,11,FALSE),R7&lt;=VLOOKUP(CONCATENATE(YEAR($G6),"-",Einstellungen!$H$3),'Daten-Ferien'!$C$3:$X$149,12,FALSE)),AND(R7&gt;=VLOOKUP(CONCATENATE(YEAR($G6),"-",Einstellungen!$H$3),'Daten-Ferien'!$C$3:$X$149,13,FALSE),R7&lt;=VLOOKUP(CONCATENATE(YEAR($G6),"-",Einstellungen!$H$3),'Daten-Ferien'!$C$3:$X$149,14,FALSE)),AND(R7&gt;=VLOOKUP(CONCATENATE(YEAR($G6),"-",Einstellungen!$H$3),'Daten-Ferien'!$C$3:$X$149,15,FALSE),R7&lt;=VLOOKUP(CONCATENATE(YEAR($G6),"-",Einstellungen!$H$3),'Daten-Ferien'!$C$3:$X$149,16,FALSE)),AND(R7&gt;=VLOOKUP(CONCATENATE(YEAR($G6),"-",Einstellungen!$H$3),'Daten-Ferien'!$C$3:$X$149,17,FALSE),R7&lt;=VLOOKUP(CONCATENATE(YEAR($G6),"-",Einstellungen!$H$3),'Daten-Ferien'!$C$3:$X$149,18,FALSE)),AND(R7&gt;=VLOOKUP(CONCATENATE(YEAR($G6),"-",Einstellungen!$H$3),'Daten-Ferien'!$C$3:$X$149,19,FALSE),R7&lt;=VLOOKUP(CONCATENATE(YEAR($G6),"-",Einstellungen!$H$3),'Daten-Ferien'!$C$3:$X$149,20,FALSE)),AND(R7&gt;=VLOOKUP(CONCATENATE(YEAR($G6),"-",Einstellungen!$H$3),'Daten-Ferien'!$C$3:$X$149,21,FALSE),R7&lt;=VLOOKUP(CONCATENATE(YEAR($G6),"-",Einstellungen!$H$3),'Daten-Ferien'!$C$3:$X$149,22,FALSE))),R7&lt;&gt;""),"F","")</f>
      </c>
      <c r="S9" s="36">
        <f>IF(AND(OR(AND(S7&gt;=VLOOKUP(CONCATENATE(YEAR($G6),"-",Einstellungen!$H$3),'Daten-Ferien'!$C$3:$X$149,3,FALSE),S7&lt;=VLOOKUP(CONCATENATE(YEAR($G6),"-",Einstellungen!$H$3),'Daten-Ferien'!$C$3:$X$149,4,FALSE)),AND(S7&gt;=VLOOKUP(CONCATENATE(YEAR($G6),"-",Einstellungen!$H$3),'Daten-Ferien'!$C$3:$X$149,5,FALSE),S7&lt;=VLOOKUP(CONCATENATE(YEAR($G6),"-",Einstellungen!$H$3),'Daten-Ferien'!$C$3:$X$149,6,FALSE)),AND(S7&gt;=VLOOKUP(CONCATENATE(YEAR($G6),"-",Einstellungen!$H$3),'Daten-Ferien'!$C$3:$X$149,7,FALSE),S7&lt;=VLOOKUP(CONCATENATE(YEAR($G6),"-",Einstellungen!$H$3),'Daten-Ferien'!$C$3:$X$149,8,FALSE)),AND(S7&gt;=VLOOKUP(CONCATENATE(YEAR($G6),"-",Einstellungen!$H$3),'Daten-Ferien'!$C$3:$X$149,9,FALSE),S7&lt;=VLOOKUP(CONCATENATE(YEAR($G6),"-",Einstellungen!$H$3),'Daten-Ferien'!$C$3:$X$149,10,FALSE)),AND(S7&gt;=VLOOKUP(CONCATENATE(YEAR($G6),"-",Einstellungen!$H$3),'Daten-Ferien'!$C$3:$X$149,11,FALSE),S7&lt;=VLOOKUP(CONCATENATE(YEAR($G6),"-",Einstellungen!$H$3),'Daten-Ferien'!$C$3:$X$149,12,FALSE)),AND(S7&gt;=VLOOKUP(CONCATENATE(YEAR($G6),"-",Einstellungen!$H$3),'Daten-Ferien'!$C$3:$X$149,13,FALSE),S7&lt;=VLOOKUP(CONCATENATE(YEAR($G6),"-",Einstellungen!$H$3),'Daten-Ferien'!$C$3:$X$149,14,FALSE)),AND(S7&gt;=VLOOKUP(CONCATENATE(YEAR($G6),"-",Einstellungen!$H$3),'Daten-Ferien'!$C$3:$X$149,15,FALSE),S7&lt;=VLOOKUP(CONCATENATE(YEAR($G6),"-",Einstellungen!$H$3),'Daten-Ferien'!$C$3:$X$149,16,FALSE)),AND(S7&gt;=VLOOKUP(CONCATENATE(YEAR($G6),"-",Einstellungen!$H$3),'Daten-Ferien'!$C$3:$X$149,17,FALSE),S7&lt;=VLOOKUP(CONCATENATE(YEAR($G6),"-",Einstellungen!$H$3),'Daten-Ferien'!$C$3:$X$149,18,FALSE)),AND(S7&gt;=VLOOKUP(CONCATENATE(YEAR($G6),"-",Einstellungen!$H$3),'Daten-Ferien'!$C$3:$X$149,19,FALSE),S7&lt;=VLOOKUP(CONCATENATE(YEAR($G6),"-",Einstellungen!$H$3),'Daten-Ferien'!$C$3:$X$149,20,FALSE)),AND(S7&gt;=VLOOKUP(CONCATENATE(YEAR($G6),"-",Einstellungen!$H$3),'Daten-Ferien'!$C$3:$X$149,21,FALSE),S7&lt;=VLOOKUP(CONCATENATE(YEAR($G6),"-",Einstellungen!$H$3),'Daten-Ferien'!$C$3:$X$149,22,FALSE))),S7&lt;&gt;""),"F","")</f>
      </c>
      <c r="T9" s="36">
        <f>IF(AND(OR(AND(T7&gt;=VLOOKUP(CONCATENATE(YEAR($G6),"-",Einstellungen!$H$3),'Daten-Ferien'!$C$3:$X$149,3,FALSE),T7&lt;=VLOOKUP(CONCATENATE(YEAR($G6),"-",Einstellungen!$H$3),'Daten-Ferien'!$C$3:$X$149,4,FALSE)),AND(T7&gt;=VLOOKUP(CONCATENATE(YEAR($G6),"-",Einstellungen!$H$3),'Daten-Ferien'!$C$3:$X$149,5,FALSE),T7&lt;=VLOOKUP(CONCATENATE(YEAR($G6),"-",Einstellungen!$H$3),'Daten-Ferien'!$C$3:$X$149,6,FALSE)),AND(T7&gt;=VLOOKUP(CONCATENATE(YEAR($G6),"-",Einstellungen!$H$3),'Daten-Ferien'!$C$3:$X$149,7,FALSE),T7&lt;=VLOOKUP(CONCATENATE(YEAR($G6),"-",Einstellungen!$H$3),'Daten-Ferien'!$C$3:$X$149,8,FALSE)),AND(T7&gt;=VLOOKUP(CONCATENATE(YEAR($G6),"-",Einstellungen!$H$3),'Daten-Ferien'!$C$3:$X$149,9,FALSE),T7&lt;=VLOOKUP(CONCATENATE(YEAR($G6),"-",Einstellungen!$H$3),'Daten-Ferien'!$C$3:$X$149,10,FALSE)),AND(T7&gt;=VLOOKUP(CONCATENATE(YEAR($G6),"-",Einstellungen!$H$3),'Daten-Ferien'!$C$3:$X$149,11,FALSE),T7&lt;=VLOOKUP(CONCATENATE(YEAR($G6),"-",Einstellungen!$H$3),'Daten-Ferien'!$C$3:$X$149,12,FALSE)),AND(T7&gt;=VLOOKUP(CONCATENATE(YEAR($G6),"-",Einstellungen!$H$3),'Daten-Ferien'!$C$3:$X$149,13,FALSE),T7&lt;=VLOOKUP(CONCATENATE(YEAR($G6),"-",Einstellungen!$H$3),'Daten-Ferien'!$C$3:$X$149,14,FALSE)),AND(T7&gt;=VLOOKUP(CONCATENATE(YEAR($G6),"-",Einstellungen!$H$3),'Daten-Ferien'!$C$3:$X$149,15,FALSE),T7&lt;=VLOOKUP(CONCATENATE(YEAR($G6),"-",Einstellungen!$H$3),'Daten-Ferien'!$C$3:$X$149,16,FALSE)),AND(T7&gt;=VLOOKUP(CONCATENATE(YEAR($G6),"-",Einstellungen!$H$3),'Daten-Ferien'!$C$3:$X$149,17,FALSE),T7&lt;=VLOOKUP(CONCATENATE(YEAR($G6),"-",Einstellungen!$H$3),'Daten-Ferien'!$C$3:$X$149,18,FALSE)),AND(T7&gt;=VLOOKUP(CONCATENATE(YEAR($G6),"-",Einstellungen!$H$3),'Daten-Ferien'!$C$3:$X$149,19,FALSE),T7&lt;=VLOOKUP(CONCATENATE(YEAR($G6),"-",Einstellungen!$H$3),'Daten-Ferien'!$C$3:$X$149,20,FALSE)),AND(T7&gt;=VLOOKUP(CONCATENATE(YEAR($G6),"-",Einstellungen!$H$3),'Daten-Ferien'!$C$3:$X$149,21,FALSE),T7&lt;=VLOOKUP(CONCATENATE(YEAR($G6),"-",Einstellungen!$H$3),'Daten-Ferien'!$C$3:$X$149,22,FALSE))),T7&lt;&gt;""),"F","")</f>
      </c>
      <c r="U9" s="36">
        <f>IF(AND(OR(AND(U7&gt;=VLOOKUP(CONCATENATE(YEAR($G6),"-",Einstellungen!$H$3),'Daten-Ferien'!$C$3:$X$149,3,FALSE),U7&lt;=VLOOKUP(CONCATENATE(YEAR($G6),"-",Einstellungen!$H$3),'Daten-Ferien'!$C$3:$X$149,4,FALSE)),AND(U7&gt;=VLOOKUP(CONCATENATE(YEAR($G6),"-",Einstellungen!$H$3),'Daten-Ferien'!$C$3:$X$149,5,FALSE),U7&lt;=VLOOKUP(CONCATENATE(YEAR($G6),"-",Einstellungen!$H$3),'Daten-Ferien'!$C$3:$X$149,6,FALSE)),AND(U7&gt;=VLOOKUP(CONCATENATE(YEAR($G6),"-",Einstellungen!$H$3),'Daten-Ferien'!$C$3:$X$149,7,FALSE),U7&lt;=VLOOKUP(CONCATENATE(YEAR($G6),"-",Einstellungen!$H$3),'Daten-Ferien'!$C$3:$X$149,8,FALSE)),AND(U7&gt;=VLOOKUP(CONCATENATE(YEAR($G6),"-",Einstellungen!$H$3),'Daten-Ferien'!$C$3:$X$149,9,FALSE),U7&lt;=VLOOKUP(CONCATENATE(YEAR($G6),"-",Einstellungen!$H$3),'Daten-Ferien'!$C$3:$X$149,10,FALSE)),AND(U7&gt;=VLOOKUP(CONCATENATE(YEAR($G6),"-",Einstellungen!$H$3),'Daten-Ferien'!$C$3:$X$149,11,FALSE),U7&lt;=VLOOKUP(CONCATENATE(YEAR($G6),"-",Einstellungen!$H$3),'Daten-Ferien'!$C$3:$X$149,12,FALSE)),AND(U7&gt;=VLOOKUP(CONCATENATE(YEAR($G6),"-",Einstellungen!$H$3),'Daten-Ferien'!$C$3:$X$149,13,FALSE),U7&lt;=VLOOKUP(CONCATENATE(YEAR($G6),"-",Einstellungen!$H$3),'Daten-Ferien'!$C$3:$X$149,14,FALSE)),AND(U7&gt;=VLOOKUP(CONCATENATE(YEAR($G6),"-",Einstellungen!$H$3),'Daten-Ferien'!$C$3:$X$149,15,FALSE),U7&lt;=VLOOKUP(CONCATENATE(YEAR($G6),"-",Einstellungen!$H$3),'Daten-Ferien'!$C$3:$X$149,16,FALSE)),AND(U7&gt;=VLOOKUP(CONCATENATE(YEAR($G6),"-",Einstellungen!$H$3),'Daten-Ferien'!$C$3:$X$149,17,FALSE),U7&lt;=VLOOKUP(CONCATENATE(YEAR($G6),"-",Einstellungen!$H$3),'Daten-Ferien'!$C$3:$X$149,18,FALSE)),AND(U7&gt;=VLOOKUP(CONCATENATE(YEAR($G6),"-",Einstellungen!$H$3),'Daten-Ferien'!$C$3:$X$149,19,FALSE),U7&lt;=VLOOKUP(CONCATENATE(YEAR($G6),"-",Einstellungen!$H$3),'Daten-Ferien'!$C$3:$X$149,20,FALSE)),AND(U7&gt;=VLOOKUP(CONCATENATE(YEAR($G6),"-",Einstellungen!$H$3),'Daten-Ferien'!$C$3:$X$149,21,FALSE),U7&lt;=VLOOKUP(CONCATENATE(YEAR($G6),"-",Einstellungen!$H$3),'Daten-Ferien'!$C$3:$X$149,22,FALSE))),U7&lt;&gt;""),"F","")</f>
      </c>
      <c r="V9" s="36">
        <f>IF(AND(OR(AND(V7&gt;=VLOOKUP(CONCATENATE(YEAR($G6),"-",Einstellungen!$H$3),'Daten-Ferien'!$C$3:$X$149,3,FALSE),V7&lt;=VLOOKUP(CONCATENATE(YEAR($G6),"-",Einstellungen!$H$3),'Daten-Ferien'!$C$3:$X$149,4,FALSE)),AND(V7&gt;=VLOOKUP(CONCATENATE(YEAR($G6),"-",Einstellungen!$H$3),'Daten-Ferien'!$C$3:$X$149,5,FALSE),V7&lt;=VLOOKUP(CONCATENATE(YEAR($G6),"-",Einstellungen!$H$3),'Daten-Ferien'!$C$3:$X$149,6,FALSE)),AND(V7&gt;=VLOOKUP(CONCATENATE(YEAR($G6),"-",Einstellungen!$H$3),'Daten-Ferien'!$C$3:$X$149,7,FALSE),V7&lt;=VLOOKUP(CONCATENATE(YEAR($G6),"-",Einstellungen!$H$3),'Daten-Ferien'!$C$3:$X$149,8,FALSE)),AND(V7&gt;=VLOOKUP(CONCATENATE(YEAR($G6),"-",Einstellungen!$H$3),'Daten-Ferien'!$C$3:$X$149,9,FALSE),V7&lt;=VLOOKUP(CONCATENATE(YEAR($G6),"-",Einstellungen!$H$3),'Daten-Ferien'!$C$3:$X$149,10,FALSE)),AND(V7&gt;=VLOOKUP(CONCATENATE(YEAR($G6),"-",Einstellungen!$H$3),'Daten-Ferien'!$C$3:$X$149,11,FALSE),V7&lt;=VLOOKUP(CONCATENATE(YEAR($G6),"-",Einstellungen!$H$3),'Daten-Ferien'!$C$3:$X$149,12,FALSE)),AND(V7&gt;=VLOOKUP(CONCATENATE(YEAR($G6),"-",Einstellungen!$H$3),'Daten-Ferien'!$C$3:$X$149,13,FALSE),V7&lt;=VLOOKUP(CONCATENATE(YEAR($G6),"-",Einstellungen!$H$3),'Daten-Ferien'!$C$3:$X$149,14,FALSE)),AND(V7&gt;=VLOOKUP(CONCATENATE(YEAR($G6),"-",Einstellungen!$H$3),'Daten-Ferien'!$C$3:$X$149,15,FALSE),V7&lt;=VLOOKUP(CONCATENATE(YEAR($G6),"-",Einstellungen!$H$3),'Daten-Ferien'!$C$3:$X$149,16,FALSE)),AND(V7&gt;=VLOOKUP(CONCATENATE(YEAR($G6),"-",Einstellungen!$H$3),'Daten-Ferien'!$C$3:$X$149,17,FALSE),V7&lt;=VLOOKUP(CONCATENATE(YEAR($G6),"-",Einstellungen!$H$3),'Daten-Ferien'!$C$3:$X$149,18,FALSE)),AND(V7&gt;=VLOOKUP(CONCATENATE(YEAR($G6),"-",Einstellungen!$H$3),'Daten-Ferien'!$C$3:$X$149,19,FALSE),V7&lt;=VLOOKUP(CONCATENATE(YEAR($G6),"-",Einstellungen!$H$3),'Daten-Ferien'!$C$3:$X$149,20,FALSE)),AND(V7&gt;=VLOOKUP(CONCATENATE(YEAR($G6),"-",Einstellungen!$H$3),'Daten-Ferien'!$C$3:$X$149,21,FALSE),V7&lt;=VLOOKUP(CONCATENATE(YEAR($G6),"-",Einstellungen!$H$3),'Daten-Ferien'!$C$3:$X$149,22,FALSE))),V7&lt;&gt;""),"F","")</f>
      </c>
      <c r="W9" s="36">
        <f>IF(AND(OR(AND(W7&gt;=VLOOKUP(CONCATENATE(YEAR($G6),"-",Einstellungen!$H$3),'Daten-Ferien'!$C$3:$X$149,3,FALSE),W7&lt;=VLOOKUP(CONCATENATE(YEAR($G6),"-",Einstellungen!$H$3),'Daten-Ferien'!$C$3:$X$149,4,FALSE)),AND(W7&gt;=VLOOKUP(CONCATENATE(YEAR($G6),"-",Einstellungen!$H$3),'Daten-Ferien'!$C$3:$X$149,5,FALSE),W7&lt;=VLOOKUP(CONCATENATE(YEAR($G6),"-",Einstellungen!$H$3),'Daten-Ferien'!$C$3:$X$149,6,FALSE)),AND(W7&gt;=VLOOKUP(CONCATENATE(YEAR($G6),"-",Einstellungen!$H$3),'Daten-Ferien'!$C$3:$X$149,7,FALSE),W7&lt;=VLOOKUP(CONCATENATE(YEAR($G6),"-",Einstellungen!$H$3),'Daten-Ferien'!$C$3:$X$149,8,FALSE)),AND(W7&gt;=VLOOKUP(CONCATENATE(YEAR($G6),"-",Einstellungen!$H$3),'Daten-Ferien'!$C$3:$X$149,9,FALSE),W7&lt;=VLOOKUP(CONCATENATE(YEAR($G6),"-",Einstellungen!$H$3),'Daten-Ferien'!$C$3:$X$149,10,FALSE)),AND(W7&gt;=VLOOKUP(CONCATENATE(YEAR($G6),"-",Einstellungen!$H$3),'Daten-Ferien'!$C$3:$X$149,11,FALSE),W7&lt;=VLOOKUP(CONCATENATE(YEAR($G6),"-",Einstellungen!$H$3),'Daten-Ferien'!$C$3:$X$149,12,FALSE)),AND(W7&gt;=VLOOKUP(CONCATENATE(YEAR($G6),"-",Einstellungen!$H$3),'Daten-Ferien'!$C$3:$X$149,13,FALSE),W7&lt;=VLOOKUP(CONCATENATE(YEAR($G6),"-",Einstellungen!$H$3),'Daten-Ferien'!$C$3:$X$149,14,FALSE)),AND(W7&gt;=VLOOKUP(CONCATENATE(YEAR($G6),"-",Einstellungen!$H$3),'Daten-Ferien'!$C$3:$X$149,15,FALSE),W7&lt;=VLOOKUP(CONCATENATE(YEAR($G6),"-",Einstellungen!$H$3),'Daten-Ferien'!$C$3:$X$149,16,FALSE)),AND(W7&gt;=VLOOKUP(CONCATENATE(YEAR($G6),"-",Einstellungen!$H$3),'Daten-Ferien'!$C$3:$X$149,17,FALSE),W7&lt;=VLOOKUP(CONCATENATE(YEAR($G6),"-",Einstellungen!$H$3),'Daten-Ferien'!$C$3:$X$149,18,FALSE)),AND(W7&gt;=VLOOKUP(CONCATENATE(YEAR($G6),"-",Einstellungen!$H$3),'Daten-Ferien'!$C$3:$X$149,19,FALSE),W7&lt;=VLOOKUP(CONCATENATE(YEAR($G6),"-",Einstellungen!$H$3),'Daten-Ferien'!$C$3:$X$149,20,FALSE)),AND(W7&gt;=VLOOKUP(CONCATENATE(YEAR($G6),"-",Einstellungen!$H$3),'Daten-Ferien'!$C$3:$X$149,21,FALSE),W7&lt;=VLOOKUP(CONCATENATE(YEAR($G6),"-",Einstellungen!$H$3),'Daten-Ferien'!$C$3:$X$149,22,FALSE))),W7&lt;&gt;""),"F","")</f>
      </c>
      <c r="X9" s="36">
        <f>IF(AND(OR(AND(X7&gt;=VLOOKUP(CONCATENATE(YEAR($G6),"-",Einstellungen!$H$3),'Daten-Ferien'!$C$3:$X$149,3,FALSE),X7&lt;=VLOOKUP(CONCATENATE(YEAR($G6),"-",Einstellungen!$H$3),'Daten-Ferien'!$C$3:$X$149,4,FALSE)),AND(X7&gt;=VLOOKUP(CONCATENATE(YEAR($G6),"-",Einstellungen!$H$3),'Daten-Ferien'!$C$3:$X$149,5,FALSE),X7&lt;=VLOOKUP(CONCATENATE(YEAR($G6),"-",Einstellungen!$H$3),'Daten-Ferien'!$C$3:$X$149,6,FALSE)),AND(X7&gt;=VLOOKUP(CONCATENATE(YEAR($G6),"-",Einstellungen!$H$3),'Daten-Ferien'!$C$3:$X$149,7,FALSE),X7&lt;=VLOOKUP(CONCATENATE(YEAR($G6),"-",Einstellungen!$H$3),'Daten-Ferien'!$C$3:$X$149,8,FALSE)),AND(X7&gt;=VLOOKUP(CONCATENATE(YEAR($G6),"-",Einstellungen!$H$3),'Daten-Ferien'!$C$3:$X$149,9,FALSE),X7&lt;=VLOOKUP(CONCATENATE(YEAR($G6),"-",Einstellungen!$H$3),'Daten-Ferien'!$C$3:$X$149,10,FALSE)),AND(X7&gt;=VLOOKUP(CONCATENATE(YEAR($G6),"-",Einstellungen!$H$3),'Daten-Ferien'!$C$3:$X$149,11,FALSE),X7&lt;=VLOOKUP(CONCATENATE(YEAR($G6),"-",Einstellungen!$H$3),'Daten-Ferien'!$C$3:$X$149,12,FALSE)),AND(X7&gt;=VLOOKUP(CONCATENATE(YEAR($G6),"-",Einstellungen!$H$3),'Daten-Ferien'!$C$3:$X$149,13,FALSE),X7&lt;=VLOOKUP(CONCATENATE(YEAR($G6),"-",Einstellungen!$H$3),'Daten-Ferien'!$C$3:$X$149,14,FALSE)),AND(X7&gt;=VLOOKUP(CONCATENATE(YEAR($G6),"-",Einstellungen!$H$3),'Daten-Ferien'!$C$3:$X$149,15,FALSE),X7&lt;=VLOOKUP(CONCATENATE(YEAR($G6),"-",Einstellungen!$H$3),'Daten-Ferien'!$C$3:$X$149,16,FALSE)),AND(X7&gt;=VLOOKUP(CONCATENATE(YEAR($G6),"-",Einstellungen!$H$3),'Daten-Ferien'!$C$3:$X$149,17,FALSE),X7&lt;=VLOOKUP(CONCATENATE(YEAR($G6),"-",Einstellungen!$H$3),'Daten-Ferien'!$C$3:$X$149,18,FALSE)),AND(X7&gt;=VLOOKUP(CONCATENATE(YEAR($G6),"-",Einstellungen!$H$3),'Daten-Ferien'!$C$3:$X$149,19,FALSE),X7&lt;=VLOOKUP(CONCATENATE(YEAR($G6),"-",Einstellungen!$H$3),'Daten-Ferien'!$C$3:$X$149,20,FALSE)),AND(X7&gt;=VLOOKUP(CONCATENATE(YEAR($G6),"-",Einstellungen!$H$3),'Daten-Ferien'!$C$3:$X$149,21,FALSE),X7&lt;=VLOOKUP(CONCATENATE(YEAR($G6),"-",Einstellungen!$H$3),'Daten-Ferien'!$C$3:$X$149,22,FALSE))),X7&lt;&gt;""),"F","")</f>
      </c>
      <c r="Y9" s="36">
        <f>IF(AND(OR(AND(Y7&gt;=VLOOKUP(CONCATENATE(YEAR($G6),"-",Einstellungen!$H$3),'Daten-Ferien'!$C$3:$X$149,3,FALSE),Y7&lt;=VLOOKUP(CONCATENATE(YEAR($G6),"-",Einstellungen!$H$3),'Daten-Ferien'!$C$3:$X$149,4,FALSE)),AND(Y7&gt;=VLOOKUP(CONCATENATE(YEAR($G6),"-",Einstellungen!$H$3),'Daten-Ferien'!$C$3:$X$149,5,FALSE),Y7&lt;=VLOOKUP(CONCATENATE(YEAR($G6),"-",Einstellungen!$H$3),'Daten-Ferien'!$C$3:$X$149,6,FALSE)),AND(Y7&gt;=VLOOKUP(CONCATENATE(YEAR($G6),"-",Einstellungen!$H$3),'Daten-Ferien'!$C$3:$X$149,7,FALSE),Y7&lt;=VLOOKUP(CONCATENATE(YEAR($G6),"-",Einstellungen!$H$3),'Daten-Ferien'!$C$3:$X$149,8,FALSE)),AND(Y7&gt;=VLOOKUP(CONCATENATE(YEAR($G6),"-",Einstellungen!$H$3),'Daten-Ferien'!$C$3:$X$149,9,FALSE),Y7&lt;=VLOOKUP(CONCATENATE(YEAR($G6),"-",Einstellungen!$H$3),'Daten-Ferien'!$C$3:$X$149,10,FALSE)),AND(Y7&gt;=VLOOKUP(CONCATENATE(YEAR($G6),"-",Einstellungen!$H$3),'Daten-Ferien'!$C$3:$X$149,11,FALSE),Y7&lt;=VLOOKUP(CONCATENATE(YEAR($G6),"-",Einstellungen!$H$3),'Daten-Ferien'!$C$3:$X$149,12,FALSE)),AND(Y7&gt;=VLOOKUP(CONCATENATE(YEAR($G6),"-",Einstellungen!$H$3),'Daten-Ferien'!$C$3:$X$149,13,FALSE),Y7&lt;=VLOOKUP(CONCATENATE(YEAR($G6),"-",Einstellungen!$H$3),'Daten-Ferien'!$C$3:$X$149,14,FALSE)),AND(Y7&gt;=VLOOKUP(CONCATENATE(YEAR($G6),"-",Einstellungen!$H$3),'Daten-Ferien'!$C$3:$X$149,15,FALSE),Y7&lt;=VLOOKUP(CONCATENATE(YEAR($G6),"-",Einstellungen!$H$3),'Daten-Ferien'!$C$3:$X$149,16,FALSE)),AND(Y7&gt;=VLOOKUP(CONCATENATE(YEAR($G6),"-",Einstellungen!$H$3),'Daten-Ferien'!$C$3:$X$149,17,FALSE),Y7&lt;=VLOOKUP(CONCATENATE(YEAR($G6),"-",Einstellungen!$H$3),'Daten-Ferien'!$C$3:$X$149,18,FALSE)),AND(Y7&gt;=VLOOKUP(CONCATENATE(YEAR($G6),"-",Einstellungen!$H$3),'Daten-Ferien'!$C$3:$X$149,19,FALSE),Y7&lt;=VLOOKUP(CONCATENATE(YEAR($G6),"-",Einstellungen!$H$3),'Daten-Ferien'!$C$3:$X$149,20,FALSE)),AND(Y7&gt;=VLOOKUP(CONCATENATE(YEAR($G6),"-",Einstellungen!$H$3),'Daten-Ferien'!$C$3:$X$149,21,FALSE),Y7&lt;=VLOOKUP(CONCATENATE(YEAR($G6),"-",Einstellungen!$H$3),'Daten-Ferien'!$C$3:$X$149,22,FALSE))),Y7&lt;&gt;""),"F","")</f>
      </c>
      <c r="Z9" s="36">
        <f>IF(AND(OR(AND(Z7&gt;=VLOOKUP(CONCATENATE(YEAR($G6),"-",Einstellungen!$H$3),'Daten-Ferien'!$C$3:$X$149,3,FALSE),Z7&lt;=VLOOKUP(CONCATENATE(YEAR($G6),"-",Einstellungen!$H$3),'Daten-Ferien'!$C$3:$X$149,4,FALSE)),AND(Z7&gt;=VLOOKUP(CONCATENATE(YEAR($G6),"-",Einstellungen!$H$3),'Daten-Ferien'!$C$3:$X$149,5,FALSE),Z7&lt;=VLOOKUP(CONCATENATE(YEAR($G6),"-",Einstellungen!$H$3),'Daten-Ferien'!$C$3:$X$149,6,FALSE)),AND(Z7&gt;=VLOOKUP(CONCATENATE(YEAR($G6),"-",Einstellungen!$H$3),'Daten-Ferien'!$C$3:$X$149,7,FALSE),Z7&lt;=VLOOKUP(CONCATENATE(YEAR($G6),"-",Einstellungen!$H$3),'Daten-Ferien'!$C$3:$X$149,8,FALSE)),AND(Z7&gt;=VLOOKUP(CONCATENATE(YEAR($G6),"-",Einstellungen!$H$3),'Daten-Ferien'!$C$3:$X$149,9,FALSE),Z7&lt;=VLOOKUP(CONCATENATE(YEAR($G6),"-",Einstellungen!$H$3),'Daten-Ferien'!$C$3:$X$149,10,FALSE)),AND(Z7&gt;=VLOOKUP(CONCATENATE(YEAR($G6),"-",Einstellungen!$H$3),'Daten-Ferien'!$C$3:$X$149,11,FALSE),Z7&lt;=VLOOKUP(CONCATENATE(YEAR($G6),"-",Einstellungen!$H$3),'Daten-Ferien'!$C$3:$X$149,12,FALSE)),AND(Z7&gt;=VLOOKUP(CONCATENATE(YEAR($G6),"-",Einstellungen!$H$3),'Daten-Ferien'!$C$3:$X$149,13,FALSE),Z7&lt;=VLOOKUP(CONCATENATE(YEAR($G6),"-",Einstellungen!$H$3),'Daten-Ferien'!$C$3:$X$149,14,FALSE)),AND(Z7&gt;=VLOOKUP(CONCATENATE(YEAR($G6),"-",Einstellungen!$H$3),'Daten-Ferien'!$C$3:$X$149,15,FALSE),Z7&lt;=VLOOKUP(CONCATENATE(YEAR($G6),"-",Einstellungen!$H$3),'Daten-Ferien'!$C$3:$X$149,16,FALSE)),AND(Z7&gt;=VLOOKUP(CONCATENATE(YEAR($G6),"-",Einstellungen!$H$3),'Daten-Ferien'!$C$3:$X$149,17,FALSE),Z7&lt;=VLOOKUP(CONCATENATE(YEAR($G6),"-",Einstellungen!$H$3),'Daten-Ferien'!$C$3:$X$149,18,FALSE)),AND(Z7&gt;=VLOOKUP(CONCATENATE(YEAR($G6),"-",Einstellungen!$H$3),'Daten-Ferien'!$C$3:$X$149,19,FALSE),Z7&lt;=VLOOKUP(CONCATENATE(YEAR($G6),"-",Einstellungen!$H$3),'Daten-Ferien'!$C$3:$X$149,20,FALSE)),AND(Z7&gt;=VLOOKUP(CONCATENATE(YEAR($G6),"-",Einstellungen!$H$3),'Daten-Ferien'!$C$3:$X$149,21,FALSE),Z7&lt;=VLOOKUP(CONCATENATE(YEAR($G6),"-",Einstellungen!$H$3),'Daten-Ferien'!$C$3:$X$149,22,FALSE))),Z7&lt;&gt;""),"F","")</f>
      </c>
      <c r="AA9" s="36">
        <f>IF(AND(OR(AND(AA7&gt;=VLOOKUP(CONCATENATE(YEAR($G6),"-",Einstellungen!$H$3),'Daten-Ferien'!$C$3:$X$149,3,FALSE),AA7&lt;=VLOOKUP(CONCATENATE(YEAR($G6),"-",Einstellungen!$H$3),'Daten-Ferien'!$C$3:$X$149,4,FALSE)),AND(AA7&gt;=VLOOKUP(CONCATENATE(YEAR($G6),"-",Einstellungen!$H$3),'Daten-Ferien'!$C$3:$X$149,5,FALSE),AA7&lt;=VLOOKUP(CONCATENATE(YEAR($G6),"-",Einstellungen!$H$3),'Daten-Ferien'!$C$3:$X$149,6,FALSE)),AND(AA7&gt;=VLOOKUP(CONCATENATE(YEAR($G6),"-",Einstellungen!$H$3),'Daten-Ferien'!$C$3:$X$149,7,FALSE),AA7&lt;=VLOOKUP(CONCATENATE(YEAR($G6),"-",Einstellungen!$H$3),'Daten-Ferien'!$C$3:$X$149,8,FALSE)),AND(AA7&gt;=VLOOKUP(CONCATENATE(YEAR($G6),"-",Einstellungen!$H$3),'Daten-Ferien'!$C$3:$X$149,9,FALSE),AA7&lt;=VLOOKUP(CONCATENATE(YEAR($G6),"-",Einstellungen!$H$3),'Daten-Ferien'!$C$3:$X$149,10,FALSE)),AND(AA7&gt;=VLOOKUP(CONCATENATE(YEAR($G6),"-",Einstellungen!$H$3),'Daten-Ferien'!$C$3:$X$149,11,FALSE),AA7&lt;=VLOOKUP(CONCATENATE(YEAR($G6),"-",Einstellungen!$H$3),'Daten-Ferien'!$C$3:$X$149,12,FALSE)),AND(AA7&gt;=VLOOKUP(CONCATENATE(YEAR($G6),"-",Einstellungen!$H$3),'Daten-Ferien'!$C$3:$X$149,13,FALSE),AA7&lt;=VLOOKUP(CONCATENATE(YEAR($G6),"-",Einstellungen!$H$3),'Daten-Ferien'!$C$3:$X$149,14,FALSE)),AND(AA7&gt;=VLOOKUP(CONCATENATE(YEAR($G6),"-",Einstellungen!$H$3),'Daten-Ferien'!$C$3:$X$149,15,FALSE),AA7&lt;=VLOOKUP(CONCATENATE(YEAR($G6),"-",Einstellungen!$H$3),'Daten-Ferien'!$C$3:$X$149,16,FALSE)),AND(AA7&gt;=VLOOKUP(CONCATENATE(YEAR($G6),"-",Einstellungen!$H$3),'Daten-Ferien'!$C$3:$X$149,17,FALSE),AA7&lt;=VLOOKUP(CONCATENATE(YEAR($G6),"-",Einstellungen!$H$3),'Daten-Ferien'!$C$3:$X$149,18,FALSE)),AND(AA7&gt;=VLOOKUP(CONCATENATE(YEAR($G6),"-",Einstellungen!$H$3),'Daten-Ferien'!$C$3:$X$149,19,FALSE),AA7&lt;=VLOOKUP(CONCATENATE(YEAR($G6),"-",Einstellungen!$H$3),'Daten-Ferien'!$C$3:$X$149,20,FALSE)),AND(AA7&gt;=VLOOKUP(CONCATENATE(YEAR($G6),"-",Einstellungen!$H$3),'Daten-Ferien'!$C$3:$X$149,21,FALSE),AA7&lt;=VLOOKUP(CONCATENATE(YEAR($G6),"-",Einstellungen!$H$3),'Daten-Ferien'!$C$3:$X$149,22,FALSE))),AA7&lt;&gt;""),"F","")</f>
      </c>
      <c r="AB9" s="36">
        <f>IF(AND(OR(AND(AB7&gt;=VLOOKUP(CONCATENATE(YEAR($G6),"-",Einstellungen!$H$3),'Daten-Ferien'!$C$3:$X$149,3,FALSE),AB7&lt;=VLOOKUP(CONCATENATE(YEAR($G6),"-",Einstellungen!$H$3),'Daten-Ferien'!$C$3:$X$149,4,FALSE)),AND(AB7&gt;=VLOOKUP(CONCATENATE(YEAR($G6),"-",Einstellungen!$H$3),'Daten-Ferien'!$C$3:$X$149,5,FALSE),AB7&lt;=VLOOKUP(CONCATENATE(YEAR($G6),"-",Einstellungen!$H$3),'Daten-Ferien'!$C$3:$X$149,6,FALSE)),AND(AB7&gt;=VLOOKUP(CONCATENATE(YEAR($G6),"-",Einstellungen!$H$3),'Daten-Ferien'!$C$3:$X$149,7,FALSE),AB7&lt;=VLOOKUP(CONCATENATE(YEAR($G6),"-",Einstellungen!$H$3),'Daten-Ferien'!$C$3:$X$149,8,FALSE)),AND(AB7&gt;=VLOOKUP(CONCATENATE(YEAR($G6),"-",Einstellungen!$H$3),'Daten-Ferien'!$C$3:$X$149,9,FALSE),AB7&lt;=VLOOKUP(CONCATENATE(YEAR($G6),"-",Einstellungen!$H$3),'Daten-Ferien'!$C$3:$X$149,10,FALSE)),AND(AB7&gt;=VLOOKUP(CONCATENATE(YEAR($G6),"-",Einstellungen!$H$3),'Daten-Ferien'!$C$3:$X$149,11,FALSE),AB7&lt;=VLOOKUP(CONCATENATE(YEAR($G6),"-",Einstellungen!$H$3),'Daten-Ferien'!$C$3:$X$149,12,FALSE)),AND(AB7&gt;=VLOOKUP(CONCATENATE(YEAR($G6),"-",Einstellungen!$H$3),'Daten-Ferien'!$C$3:$X$149,13,FALSE),AB7&lt;=VLOOKUP(CONCATENATE(YEAR($G6),"-",Einstellungen!$H$3),'Daten-Ferien'!$C$3:$X$149,14,FALSE)),AND(AB7&gt;=VLOOKUP(CONCATENATE(YEAR($G6),"-",Einstellungen!$H$3),'Daten-Ferien'!$C$3:$X$149,15,FALSE),AB7&lt;=VLOOKUP(CONCATENATE(YEAR($G6),"-",Einstellungen!$H$3),'Daten-Ferien'!$C$3:$X$149,16,FALSE)),AND(AB7&gt;=VLOOKUP(CONCATENATE(YEAR($G6),"-",Einstellungen!$H$3),'Daten-Ferien'!$C$3:$X$149,17,FALSE),AB7&lt;=VLOOKUP(CONCATENATE(YEAR($G6),"-",Einstellungen!$H$3),'Daten-Ferien'!$C$3:$X$149,18,FALSE)),AND(AB7&gt;=VLOOKUP(CONCATENATE(YEAR($G6),"-",Einstellungen!$H$3),'Daten-Ferien'!$C$3:$X$149,19,FALSE),AB7&lt;=VLOOKUP(CONCATENATE(YEAR($G6),"-",Einstellungen!$H$3),'Daten-Ferien'!$C$3:$X$149,20,FALSE)),AND(AB7&gt;=VLOOKUP(CONCATENATE(YEAR($G6),"-",Einstellungen!$H$3),'Daten-Ferien'!$C$3:$X$149,21,FALSE),AB7&lt;=VLOOKUP(CONCATENATE(YEAR($G6),"-",Einstellungen!$H$3),'Daten-Ferien'!$C$3:$X$149,22,FALSE))),AB7&lt;&gt;""),"F","")</f>
      </c>
      <c r="AC9" s="36">
        <f>IF(AND(OR(AND(AC7&gt;=VLOOKUP(CONCATENATE(YEAR($G6),"-",Einstellungen!$H$3),'Daten-Ferien'!$C$3:$X$149,3,FALSE),AC7&lt;=VLOOKUP(CONCATENATE(YEAR($G6),"-",Einstellungen!$H$3),'Daten-Ferien'!$C$3:$X$149,4,FALSE)),AND(AC7&gt;=VLOOKUP(CONCATENATE(YEAR($G6),"-",Einstellungen!$H$3),'Daten-Ferien'!$C$3:$X$149,5,FALSE),AC7&lt;=VLOOKUP(CONCATENATE(YEAR($G6),"-",Einstellungen!$H$3),'Daten-Ferien'!$C$3:$X$149,6,FALSE)),AND(AC7&gt;=VLOOKUP(CONCATENATE(YEAR($G6),"-",Einstellungen!$H$3),'Daten-Ferien'!$C$3:$X$149,7,FALSE),AC7&lt;=VLOOKUP(CONCATENATE(YEAR($G6),"-",Einstellungen!$H$3),'Daten-Ferien'!$C$3:$X$149,8,FALSE)),AND(AC7&gt;=VLOOKUP(CONCATENATE(YEAR($G6),"-",Einstellungen!$H$3),'Daten-Ferien'!$C$3:$X$149,9,FALSE),AC7&lt;=VLOOKUP(CONCATENATE(YEAR($G6),"-",Einstellungen!$H$3),'Daten-Ferien'!$C$3:$X$149,10,FALSE)),AND(AC7&gt;=VLOOKUP(CONCATENATE(YEAR($G6),"-",Einstellungen!$H$3),'Daten-Ferien'!$C$3:$X$149,11,FALSE),AC7&lt;=VLOOKUP(CONCATENATE(YEAR($G6),"-",Einstellungen!$H$3),'Daten-Ferien'!$C$3:$X$149,12,FALSE)),AND(AC7&gt;=VLOOKUP(CONCATENATE(YEAR($G6),"-",Einstellungen!$H$3),'Daten-Ferien'!$C$3:$X$149,13,FALSE),AC7&lt;=VLOOKUP(CONCATENATE(YEAR($G6),"-",Einstellungen!$H$3),'Daten-Ferien'!$C$3:$X$149,14,FALSE)),AND(AC7&gt;=VLOOKUP(CONCATENATE(YEAR($G6),"-",Einstellungen!$H$3),'Daten-Ferien'!$C$3:$X$149,15,FALSE),AC7&lt;=VLOOKUP(CONCATENATE(YEAR($G6),"-",Einstellungen!$H$3),'Daten-Ferien'!$C$3:$X$149,16,FALSE)),AND(AC7&gt;=VLOOKUP(CONCATENATE(YEAR($G6),"-",Einstellungen!$H$3),'Daten-Ferien'!$C$3:$X$149,17,FALSE),AC7&lt;=VLOOKUP(CONCATENATE(YEAR($G6),"-",Einstellungen!$H$3),'Daten-Ferien'!$C$3:$X$149,18,FALSE)),AND(AC7&gt;=VLOOKUP(CONCATENATE(YEAR($G6),"-",Einstellungen!$H$3),'Daten-Ferien'!$C$3:$X$149,19,FALSE),AC7&lt;=VLOOKUP(CONCATENATE(YEAR($G6),"-",Einstellungen!$H$3),'Daten-Ferien'!$C$3:$X$149,20,FALSE)),AND(AC7&gt;=VLOOKUP(CONCATENATE(YEAR($G6),"-",Einstellungen!$H$3),'Daten-Ferien'!$C$3:$X$149,21,FALSE),AC7&lt;=VLOOKUP(CONCATENATE(YEAR($G6),"-",Einstellungen!$H$3),'Daten-Ferien'!$C$3:$X$149,22,FALSE))),AC7&lt;&gt;""),"F","")</f>
      </c>
      <c r="AD9" s="36">
        <f>IF(AND(OR(AND(AD7&gt;=VLOOKUP(CONCATENATE(YEAR($G6),"-",Einstellungen!$H$3),'Daten-Ferien'!$C$3:$X$149,3,FALSE),AD7&lt;=VLOOKUP(CONCATENATE(YEAR($G6),"-",Einstellungen!$H$3),'Daten-Ferien'!$C$3:$X$149,4,FALSE)),AND(AD7&gt;=VLOOKUP(CONCATENATE(YEAR($G6),"-",Einstellungen!$H$3),'Daten-Ferien'!$C$3:$X$149,5,FALSE),AD7&lt;=VLOOKUP(CONCATENATE(YEAR($G6),"-",Einstellungen!$H$3),'Daten-Ferien'!$C$3:$X$149,6,FALSE)),AND(AD7&gt;=VLOOKUP(CONCATENATE(YEAR($G6),"-",Einstellungen!$H$3),'Daten-Ferien'!$C$3:$X$149,7,FALSE),AD7&lt;=VLOOKUP(CONCATENATE(YEAR($G6),"-",Einstellungen!$H$3),'Daten-Ferien'!$C$3:$X$149,8,FALSE)),AND(AD7&gt;=VLOOKUP(CONCATENATE(YEAR($G6),"-",Einstellungen!$H$3),'Daten-Ferien'!$C$3:$X$149,9,FALSE),AD7&lt;=VLOOKUP(CONCATENATE(YEAR($G6),"-",Einstellungen!$H$3),'Daten-Ferien'!$C$3:$X$149,10,FALSE)),AND(AD7&gt;=VLOOKUP(CONCATENATE(YEAR($G6),"-",Einstellungen!$H$3),'Daten-Ferien'!$C$3:$X$149,11,FALSE),AD7&lt;=VLOOKUP(CONCATENATE(YEAR($G6),"-",Einstellungen!$H$3),'Daten-Ferien'!$C$3:$X$149,12,FALSE)),AND(AD7&gt;=VLOOKUP(CONCATENATE(YEAR($G6),"-",Einstellungen!$H$3),'Daten-Ferien'!$C$3:$X$149,13,FALSE),AD7&lt;=VLOOKUP(CONCATENATE(YEAR($G6),"-",Einstellungen!$H$3),'Daten-Ferien'!$C$3:$X$149,14,FALSE)),AND(AD7&gt;=VLOOKUP(CONCATENATE(YEAR($G6),"-",Einstellungen!$H$3),'Daten-Ferien'!$C$3:$X$149,15,FALSE),AD7&lt;=VLOOKUP(CONCATENATE(YEAR($G6),"-",Einstellungen!$H$3),'Daten-Ferien'!$C$3:$X$149,16,FALSE)),AND(AD7&gt;=VLOOKUP(CONCATENATE(YEAR($G6),"-",Einstellungen!$H$3),'Daten-Ferien'!$C$3:$X$149,17,FALSE),AD7&lt;=VLOOKUP(CONCATENATE(YEAR($G6),"-",Einstellungen!$H$3),'Daten-Ferien'!$C$3:$X$149,18,FALSE)),AND(AD7&gt;=VLOOKUP(CONCATENATE(YEAR($G6),"-",Einstellungen!$H$3),'Daten-Ferien'!$C$3:$X$149,19,FALSE),AD7&lt;=VLOOKUP(CONCATENATE(YEAR($G6),"-",Einstellungen!$H$3),'Daten-Ferien'!$C$3:$X$149,20,FALSE)),AND(AD7&gt;=VLOOKUP(CONCATENATE(YEAR($G6),"-",Einstellungen!$H$3),'Daten-Ferien'!$C$3:$X$149,21,FALSE),AD7&lt;=VLOOKUP(CONCATENATE(YEAR($G6),"-",Einstellungen!$H$3),'Daten-Ferien'!$C$3:$X$149,22,FALSE))),AD7&lt;&gt;""),"F","")</f>
      </c>
      <c r="AE9" s="36">
        <f>IF(AND(OR(AND(AE7&gt;=VLOOKUP(CONCATENATE(YEAR($G6),"-",Einstellungen!$H$3),'Daten-Ferien'!$C$3:$X$149,3,FALSE),AE7&lt;=VLOOKUP(CONCATENATE(YEAR($G6),"-",Einstellungen!$H$3),'Daten-Ferien'!$C$3:$X$149,4,FALSE)),AND(AE7&gt;=VLOOKUP(CONCATENATE(YEAR($G6),"-",Einstellungen!$H$3),'Daten-Ferien'!$C$3:$X$149,5,FALSE),AE7&lt;=VLOOKUP(CONCATENATE(YEAR($G6),"-",Einstellungen!$H$3),'Daten-Ferien'!$C$3:$X$149,6,FALSE)),AND(AE7&gt;=VLOOKUP(CONCATENATE(YEAR($G6),"-",Einstellungen!$H$3),'Daten-Ferien'!$C$3:$X$149,7,FALSE),AE7&lt;=VLOOKUP(CONCATENATE(YEAR($G6),"-",Einstellungen!$H$3),'Daten-Ferien'!$C$3:$X$149,8,FALSE)),AND(AE7&gt;=VLOOKUP(CONCATENATE(YEAR($G6),"-",Einstellungen!$H$3),'Daten-Ferien'!$C$3:$X$149,9,FALSE),AE7&lt;=VLOOKUP(CONCATENATE(YEAR($G6),"-",Einstellungen!$H$3),'Daten-Ferien'!$C$3:$X$149,10,FALSE)),AND(AE7&gt;=VLOOKUP(CONCATENATE(YEAR($G6),"-",Einstellungen!$H$3),'Daten-Ferien'!$C$3:$X$149,11,FALSE),AE7&lt;=VLOOKUP(CONCATENATE(YEAR($G6),"-",Einstellungen!$H$3),'Daten-Ferien'!$C$3:$X$149,12,FALSE)),AND(AE7&gt;=VLOOKUP(CONCATENATE(YEAR($G6),"-",Einstellungen!$H$3),'Daten-Ferien'!$C$3:$X$149,13,FALSE),AE7&lt;=VLOOKUP(CONCATENATE(YEAR($G6),"-",Einstellungen!$H$3),'Daten-Ferien'!$C$3:$X$149,14,FALSE)),AND(AE7&gt;=VLOOKUP(CONCATENATE(YEAR($G6),"-",Einstellungen!$H$3),'Daten-Ferien'!$C$3:$X$149,15,FALSE),AE7&lt;=VLOOKUP(CONCATENATE(YEAR($G6),"-",Einstellungen!$H$3),'Daten-Ferien'!$C$3:$X$149,16,FALSE)),AND(AE7&gt;=VLOOKUP(CONCATENATE(YEAR($G6),"-",Einstellungen!$H$3),'Daten-Ferien'!$C$3:$X$149,17,FALSE),AE7&lt;=VLOOKUP(CONCATENATE(YEAR($G6),"-",Einstellungen!$H$3),'Daten-Ferien'!$C$3:$X$149,18,FALSE)),AND(AE7&gt;=VLOOKUP(CONCATENATE(YEAR($G6),"-",Einstellungen!$H$3),'Daten-Ferien'!$C$3:$X$149,19,FALSE),AE7&lt;=VLOOKUP(CONCATENATE(YEAR($G6),"-",Einstellungen!$H$3),'Daten-Ferien'!$C$3:$X$149,20,FALSE)),AND(AE7&gt;=VLOOKUP(CONCATENATE(YEAR($G6),"-",Einstellungen!$H$3),'Daten-Ferien'!$C$3:$X$149,21,FALSE),AE7&lt;=VLOOKUP(CONCATENATE(YEAR($G6),"-",Einstellungen!$H$3),'Daten-Ferien'!$C$3:$X$149,22,FALSE))),AE7&lt;&gt;""),"F","")</f>
      </c>
      <c r="AF9" s="36">
        <f>IF(AND(OR(AND(AF7&gt;=VLOOKUP(CONCATENATE(YEAR($G6),"-",Einstellungen!$H$3),'Daten-Ferien'!$C$3:$X$149,3,FALSE),AF7&lt;=VLOOKUP(CONCATENATE(YEAR($G6),"-",Einstellungen!$H$3),'Daten-Ferien'!$C$3:$X$149,4,FALSE)),AND(AF7&gt;=VLOOKUP(CONCATENATE(YEAR($G6),"-",Einstellungen!$H$3),'Daten-Ferien'!$C$3:$X$149,5,FALSE),AF7&lt;=VLOOKUP(CONCATENATE(YEAR($G6),"-",Einstellungen!$H$3),'Daten-Ferien'!$C$3:$X$149,6,FALSE)),AND(AF7&gt;=VLOOKUP(CONCATENATE(YEAR($G6),"-",Einstellungen!$H$3),'Daten-Ferien'!$C$3:$X$149,7,FALSE),AF7&lt;=VLOOKUP(CONCATENATE(YEAR($G6),"-",Einstellungen!$H$3),'Daten-Ferien'!$C$3:$X$149,8,FALSE)),AND(AF7&gt;=VLOOKUP(CONCATENATE(YEAR($G6),"-",Einstellungen!$H$3),'Daten-Ferien'!$C$3:$X$149,9,FALSE),AF7&lt;=VLOOKUP(CONCATENATE(YEAR($G6),"-",Einstellungen!$H$3),'Daten-Ferien'!$C$3:$X$149,10,FALSE)),AND(AF7&gt;=VLOOKUP(CONCATENATE(YEAR($G6),"-",Einstellungen!$H$3),'Daten-Ferien'!$C$3:$X$149,11,FALSE),AF7&lt;=VLOOKUP(CONCATENATE(YEAR($G6),"-",Einstellungen!$H$3),'Daten-Ferien'!$C$3:$X$149,12,FALSE)),AND(AF7&gt;=VLOOKUP(CONCATENATE(YEAR($G6),"-",Einstellungen!$H$3),'Daten-Ferien'!$C$3:$X$149,13,FALSE),AF7&lt;=VLOOKUP(CONCATENATE(YEAR($G6),"-",Einstellungen!$H$3),'Daten-Ferien'!$C$3:$X$149,14,FALSE)),AND(AF7&gt;=VLOOKUP(CONCATENATE(YEAR($G6),"-",Einstellungen!$H$3),'Daten-Ferien'!$C$3:$X$149,15,FALSE),AF7&lt;=VLOOKUP(CONCATENATE(YEAR($G6),"-",Einstellungen!$H$3),'Daten-Ferien'!$C$3:$X$149,16,FALSE)),AND(AF7&gt;=VLOOKUP(CONCATENATE(YEAR($G6),"-",Einstellungen!$H$3),'Daten-Ferien'!$C$3:$X$149,17,FALSE),AF7&lt;=VLOOKUP(CONCATENATE(YEAR($G6),"-",Einstellungen!$H$3),'Daten-Ferien'!$C$3:$X$149,18,FALSE)),AND(AF7&gt;=VLOOKUP(CONCATENATE(YEAR($G6),"-",Einstellungen!$H$3),'Daten-Ferien'!$C$3:$X$149,19,FALSE),AF7&lt;=VLOOKUP(CONCATENATE(YEAR($G6),"-",Einstellungen!$H$3),'Daten-Ferien'!$C$3:$X$149,20,FALSE)),AND(AF7&gt;=VLOOKUP(CONCATENATE(YEAR($G6),"-",Einstellungen!$H$3),'Daten-Ferien'!$C$3:$X$149,21,FALSE),AF7&lt;=VLOOKUP(CONCATENATE(YEAR($G6),"-",Einstellungen!$H$3),'Daten-Ferien'!$C$3:$X$149,22,FALSE))),AF7&lt;&gt;""),"F","")</f>
      </c>
      <c r="AG9" s="36">
        <f>IF(AND(OR(AND(AG7&gt;=VLOOKUP(CONCATENATE(YEAR($G6),"-",Einstellungen!$H$3),'Daten-Ferien'!$C$3:$X$149,3,FALSE),AG7&lt;=VLOOKUP(CONCATENATE(YEAR($G6),"-",Einstellungen!$H$3),'Daten-Ferien'!$C$3:$X$149,4,FALSE)),AND(AG7&gt;=VLOOKUP(CONCATENATE(YEAR($G6),"-",Einstellungen!$H$3),'Daten-Ferien'!$C$3:$X$149,5,FALSE),AG7&lt;=VLOOKUP(CONCATENATE(YEAR($G6),"-",Einstellungen!$H$3),'Daten-Ferien'!$C$3:$X$149,6,FALSE)),AND(AG7&gt;=VLOOKUP(CONCATENATE(YEAR($G6),"-",Einstellungen!$H$3),'Daten-Ferien'!$C$3:$X$149,7,FALSE),AG7&lt;=VLOOKUP(CONCATENATE(YEAR($G6),"-",Einstellungen!$H$3),'Daten-Ferien'!$C$3:$X$149,8,FALSE)),AND(AG7&gt;=VLOOKUP(CONCATENATE(YEAR($G6),"-",Einstellungen!$H$3),'Daten-Ferien'!$C$3:$X$149,9,FALSE),AG7&lt;=VLOOKUP(CONCATENATE(YEAR($G6),"-",Einstellungen!$H$3),'Daten-Ferien'!$C$3:$X$149,10,FALSE)),AND(AG7&gt;=VLOOKUP(CONCATENATE(YEAR($G6),"-",Einstellungen!$H$3),'Daten-Ferien'!$C$3:$X$149,11,FALSE),AG7&lt;=VLOOKUP(CONCATENATE(YEAR($G6),"-",Einstellungen!$H$3),'Daten-Ferien'!$C$3:$X$149,12,FALSE)),AND(AG7&gt;=VLOOKUP(CONCATENATE(YEAR($G6),"-",Einstellungen!$H$3),'Daten-Ferien'!$C$3:$X$149,13,FALSE),AG7&lt;=VLOOKUP(CONCATENATE(YEAR($G6),"-",Einstellungen!$H$3),'Daten-Ferien'!$C$3:$X$149,14,FALSE)),AND(AG7&gt;=VLOOKUP(CONCATENATE(YEAR($G6),"-",Einstellungen!$H$3),'Daten-Ferien'!$C$3:$X$149,15,FALSE),AG7&lt;=VLOOKUP(CONCATENATE(YEAR($G6),"-",Einstellungen!$H$3),'Daten-Ferien'!$C$3:$X$149,16,FALSE)),AND(AG7&gt;=VLOOKUP(CONCATENATE(YEAR($G6),"-",Einstellungen!$H$3),'Daten-Ferien'!$C$3:$X$149,17,FALSE),AG7&lt;=VLOOKUP(CONCATENATE(YEAR($G6),"-",Einstellungen!$H$3),'Daten-Ferien'!$C$3:$X$149,18,FALSE)),AND(AG7&gt;=VLOOKUP(CONCATENATE(YEAR($G6),"-",Einstellungen!$H$3),'Daten-Ferien'!$C$3:$X$149,19,FALSE),AG7&lt;=VLOOKUP(CONCATENATE(YEAR($G6),"-",Einstellungen!$H$3),'Daten-Ferien'!$C$3:$X$149,20,FALSE)),AND(AG7&gt;=VLOOKUP(CONCATENATE(YEAR($G6),"-",Einstellungen!$H$3),'Daten-Ferien'!$C$3:$X$149,21,FALSE),AG7&lt;=VLOOKUP(CONCATENATE(YEAR($G6),"-",Einstellungen!$H$3),'Daten-Ferien'!$C$3:$X$149,22,FALSE))),AG7&lt;&gt;""),"F","")</f>
      </c>
      <c r="AH9" s="36">
        <f>IF(AND(OR(AND(AH7&gt;=VLOOKUP(CONCATENATE(YEAR($G6),"-",Einstellungen!$H$3),'Daten-Ferien'!$C$3:$X$149,3,FALSE),AH7&lt;=VLOOKUP(CONCATENATE(YEAR($G6),"-",Einstellungen!$H$3),'Daten-Ferien'!$C$3:$X$149,4,FALSE)),AND(AH7&gt;=VLOOKUP(CONCATENATE(YEAR($G6),"-",Einstellungen!$H$3),'Daten-Ferien'!$C$3:$X$149,5,FALSE),AH7&lt;=VLOOKUP(CONCATENATE(YEAR($G6),"-",Einstellungen!$H$3),'Daten-Ferien'!$C$3:$X$149,6,FALSE)),AND(AH7&gt;=VLOOKUP(CONCATENATE(YEAR($G6),"-",Einstellungen!$H$3),'Daten-Ferien'!$C$3:$X$149,7,FALSE),AH7&lt;=VLOOKUP(CONCATENATE(YEAR($G6),"-",Einstellungen!$H$3),'Daten-Ferien'!$C$3:$X$149,8,FALSE)),AND(AH7&gt;=VLOOKUP(CONCATENATE(YEAR($G6),"-",Einstellungen!$H$3),'Daten-Ferien'!$C$3:$X$149,9,FALSE),AH7&lt;=VLOOKUP(CONCATENATE(YEAR($G6),"-",Einstellungen!$H$3),'Daten-Ferien'!$C$3:$X$149,10,FALSE)),AND(AH7&gt;=VLOOKUP(CONCATENATE(YEAR($G6),"-",Einstellungen!$H$3),'Daten-Ferien'!$C$3:$X$149,11,FALSE),AH7&lt;=VLOOKUP(CONCATENATE(YEAR($G6),"-",Einstellungen!$H$3),'Daten-Ferien'!$C$3:$X$149,12,FALSE)),AND(AH7&gt;=VLOOKUP(CONCATENATE(YEAR($G6),"-",Einstellungen!$H$3),'Daten-Ferien'!$C$3:$X$149,13,FALSE),AH7&lt;=VLOOKUP(CONCATENATE(YEAR($G6),"-",Einstellungen!$H$3),'Daten-Ferien'!$C$3:$X$149,14,FALSE)),AND(AH7&gt;=VLOOKUP(CONCATENATE(YEAR($G6),"-",Einstellungen!$H$3),'Daten-Ferien'!$C$3:$X$149,15,FALSE),AH7&lt;=VLOOKUP(CONCATENATE(YEAR($G6),"-",Einstellungen!$H$3),'Daten-Ferien'!$C$3:$X$149,16,FALSE)),AND(AH7&gt;=VLOOKUP(CONCATENATE(YEAR($G6),"-",Einstellungen!$H$3),'Daten-Ferien'!$C$3:$X$149,17,FALSE),AH7&lt;=VLOOKUP(CONCATENATE(YEAR($G6),"-",Einstellungen!$H$3),'Daten-Ferien'!$C$3:$X$149,18,FALSE)),AND(AH7&gt;=VLOOKUP(CONCATENATE(YEAR($G6),"-",Einstellungen!$H$3),'Daten-Ferien'!$C$3:$X$149,19,FALSE),AH7&lt;=VLOOKUP(CONCATENATE(YEAR($G6),"-",Einstellungen!$H$3),'Daten-Ferien'!$C$3:$X$149,20,FALSE)),AND(AH7&gt;=VLOOKUP(CONCATENATE(YEAR($G6),"-",Einstellungen!$H$3),'Daten-Ferien'!$C$3:$X$149,21,FALSE),AH7&lt;=VLOOKUP(CONCATENATE(YEAR($G6),"-",Einstellungen!$H$3),'Daten-Ferien'!$C$3:$X$149,22,FALSE))),AH7&lt;&gt;""),"F","")</f>
      </c>
      <c r="AI9" s="36">
        <f>IF(AND(OR(AND(AI7&gt;=VLOOKUP(CONCATENATE(YEAR($G6),"-",Einstellungen!$H$3),'Daten-Ferien'!$C$3:$X$149,3,FALSE),AI7&lt;=VLOOKUP(CONCATENATE(YEAR($G6),"-",Einstellungen!$H$3),'Daten-Ferien'!$C$3:$X$149,4,FALSE)),AND(AI7&gt;=VLOOKUP(CONCATENATE(YEAR($G6),"-",Einstellungen!$H$3),'Daten-Ferien'!$C$3:$X$149,5,FALSE),AI7&lt;=VLOOKUP(CONCATENATE(YEAR($G6),"-",Einstellungen!$H$3),'Daten-Ferien'!$C$3:$X$149,6,FALSE)),AND(AI7&gt;=VLOOKUP(CONCATENATE(YEAR($G6),"-",Einstellungen!$H$3),'Daten-Ferien'!$C$3:$X$149,7,FALSE),AI7&lt;=VLOOKUP(CONCATENATE(YEAR($G6),"-",Einstellungen!$H$3),'Daten-Ferien'!$C$3:$X$149,8,FALSE)),AND(AI7&gt;=VLOOKUP(CONCATENATE(YEAR($G6),"-",Einstellungen!$H$3),'Daten-Ferien'!$C$3:$X$149,9,FALSE),AI7&lt;=VLOOKUP(CONCATENATE(YEAR($G6),"-",Einstellungen!$H$3),'Daten-Ferien'!$C$3:$X$149,10,FALSE)),AND(AI7&gt;=VLOOKUP(CONCATENATE(YEAR($G6),"-",Einstellungen!$H$3),'Daten-Ferien'!$C$3:$X$149,11,FALSE),AI7&lt;=VLOOKUP(CONCATENATE(YEAR($G6),"-",Einstellungen!$H$3),'Daten-Ferien'!$C$3:$X$149,12,FALSE)),AND(AI7&gt;=VLOOKUP(CONCATENATE(YEAR($G6),"-",Einstellungen!$H$3),'Daten-Ferien'!$C$3:$X$149,13,FALSE),AI7&lt;=VLOOKUP(CONCATENATE(YEAR($G6),"-",Einstellungen!$H$3),'Daten-Ferien'!$C$3:$X$149,14,FALSE)),AND(AI7&gt;=VLOOKUP(CONCATENATE(YEAR($G6),"-",Einstellungen!$H$3),'Daten-Ferien'!$C$3:$X$149,15,FALSE),AI7&lt;=VLOOKUP(CONCATENATE(YEAR($G6),"-",Einstellungen!$H$3),'Daten-Ferien'!$C$3:$X$149,16,FALSE)),AND(AI7&gt;=VLOOKUP(CONCATENATE(YEAR($G6),"-",Einstellungen!$H$3),'Daten-Ferien'!$C$3:$X$149,17,FALSE),AI7&lt;=VLOOKUP(CONCATENATE(YEAR($G6),"-",Einstellungen!$H$3),'Daten-Ferien'!$C$3:$X$149,18,FALSE)),AND(AI7&gt;=VLOOKUP(CONCATENATE(YEAR($G6),"-",Einstellungen!$H$3),'Daten-Ferien'!$C$3:$X$149,19,FALSE),AI7&lt;=VLOOKUP(CONCATENATE(YEAR($G6),"-",Einstellungen!$H$3),'Daten-Ferien'!$C$3:$X$149,20,FALSE)),AND(AI7&gt;=VLOOKUP(CONCATENATE(YEAR($G6),"-",Einstellungen!$H$3),'Daten-Ferien'!$C$3:$X$149,21,FALSE),AI7&lt;=VLOOKUP(CONCATENATE(YEAR($G6),"-",Einstellungen!$H$3),'Daten-Ferien'!$C$3:$X$149,22,FALSE))),AI7&lt;&gt;""),"F","")</f>
      </c>
      <c r="AJ9" s="36">
        <f>IF(AND(OR(AND(AJ7&gt;=VLOOKUP(CONCATENATE(YEAR($G6),"-",Einstellungen!$H$3),'Daten-Ferien'!$C$3:$X$149,3,FALSE),AJ7&lt;=VLOOKUP(CONCATENATE(YEAR($G6),"-",Einstellungen!$H$3),'Daten-Ferien'!$C$3:$X$149,4,FALSE)),AND(AJ7&gt;=VLOOKUP(CONCATENATE(YEAR($G6),"-",Einstellungen!$H$3),'Daten-Ferien'!$C$3:$X$149,5,FALSE),AJ7&lt;=VLOOKUP(CONCATENATE(YEAR($G6),"-",Einstellungen!$H$3),'Daten-Ferien'!$C$3:$X$149,6,FALSE)),AND(AJ7&gt;=VLOOKUP(CONCATENATE(YEAR($G6),"-",Einstellungen!$H$3),'Daten-Ferien'!$C$3:$X$149,7,FALSE),AJ7&lt;=VLOOKUP(CONCATENATE(YEAR($G6),"-",Einstellungen!$H$3),'Daten-Ferien'!$C$3:$X$149,8,FALSE)),AND(AJ7&gt;=VLOOKUP(CONCATENATE(YEAR($G6),"-",Einstellungen!$H$3),'Daten-Ferien'!$C$3:$X$149,9,FALSE),AJ7&lt;=VLOOKUP(CONCATENATE(YEAR($G6),"-",Einstellungen!$H$3),'Daten-Ferien'!$C$3:$X$149,10,FALSE)),AND(AJ7&gt;=VLOOKUP(CONCATENATE(YEAR($G6),"-",Einstellungen!$H$3),'Daten-Ferien'!$C$3:$X$149,11,FALSE),AJ7&lt;=VLOOKUP(CONCATENATE(YEAR($G6),"-",Einstellungen!$H$3),'Daten-Ferien'!$C$3:$X$149,12,FALSE)),AND(AJ7&gt;=VLOOKUP(CONCATENATE(YEAR($G6),"-",Einstellungen!$H$3),'Daten-Ferien'!$C$3:$X$149,13,FALSE),AJ7&lt;=VLOOKUP(CONCATENATE(YEAR($G6),"-",Einstellungen!$H$3),'Daten-Ferien'!$C$3:$X$149,14,FALSE)),AND(AJ7&gt;=VLOOKUP(CONCATENATE(YEAR($G6),"-",Einstellungen!$H$3),'Daten-Ferien'!$C$3:$X$149,15,FALSE),AJ7&lt;=VLOOKUP(CONCATENATE(YEAR($G6),"-",Einstellungen!$H$3),'Daten-Ferien'!$C$3:$X$149,16,FALSE)),AND(AJ7&gt;=VLOOKUP(CONCATENATE(YEAR($G6),"-",Einstellungen!$H$3),'Daten-Ferien'!$C$3:$X$149,17,FALSE),AJ7&lt;=VLOOKUP(CONCATENATE(YEAR($G6),"-",Einstellungen!$H$3),'Daten-Ferien'!$C$3:$X$149,18,FALSE)),AND(AJ7&gt;=VLOOKUP(CONCATENATE(YEAR($G6),"-",Einstellungen!$H$3),'Daten-Ferien'!$C$3:$X$149,19,FALSE),AJ7&lt;=VLOOKUP(CONCATENATE(YEAR($G6),"-",Einstellungen!$H$3),'Daten-Ferien'!$C$3:$X$149,20,FALSE)),AND(AJ7&gt;=VLOOKUP(CONCATENATE(YEAR($G6),"-",Einstellungen!$H$3),'Daten-Ferien'!$C$3:$X$149,21,FALSE),AJ7&lt;=VLOOKUP(CONCATENATE(YEAR($G6),"-",Einstellungen!$H$3),'Daten-Ferien'!$C$3:$X$149,22,FALSE))),AJ7&lt;&gt;""),"F","")</f>
      </c>
      <c r="AK9" s="88">
        <f>IF(AND(OR(AND(AK7&gt;=VLOOKUP(CONCATENATE(YEAR($G6),"-",Einstellungen!$H$3),'Daten-Ferien'!$C$3:$X$149,3,FALSE),AK7&lt;=VLOOKUP(CONCATENATE(YEAR($G6),"-",Einstellungen!$H$3),'Daten-Ferien'!$C$3:$X$149,4,FALSE)),AND(AK7&gt;=VLOOKUP(CONCATENATE(YEAR($G6),"-",Einstellungen!$H$3),'Daten-Ferien'!$C$3:$X$149,5,FALSE),AK7&lt;=VLOOKUP(CONCATENATE(YEAR($G6),"-",Einstellungen!$H$3),'Daten-Ferien'!$C$3:$X$149,6,FALSE)),AND(AK7&gt;=VLOOKUP(CONCATENATE(YEAR($G6),"-",Einstellungen!$H$3),'Daten-Ferien'!$C$3:$X$149,7,FALSE),AK7&lt;=VLOOKUP(CONCATENATE(YEAR($G6),"-",Einstellungen!$H$3),'Daten-Ferien'!$C$3:$X$149,8,FALSE)),AND(AK7&gt;=VLOOKUP(CONCATENATE(YEAR($G6),"-",Einstellungen!$H$3),'Daten-Ferien'!$C$3:$X$149,9,FALSE),AK7&lt;=VLOOKUP(CONCATENATE(YEAR($G6),"-",Einstellungen!$H$3),'Daten-Ferien'!$C$3:$X$149,10,FALSE)),AND(AK7&gt;=VLOOKUP(CONCATENATE(YEAR($G6),"-",Einstellungen!$H$3),'Daten-Ferien'!$C$3:$X$149,11,FALSE),AK7&lt;=VLOOKUP(CONCATENATE(YEAR($G6),"-",Einstellungen!$H$3),'Daten-Ferien'!$C$3:$X$149,12,FALSE)),AND(AK7&gt;=VLOOKUP(CONCATENATE(YEAR($G6),"-",Einstellungen!$H$3),'Daten-Ferien'!$C$3:$X$149,13,FALSE),AK7&lt;=VLOOKUP(CONCATENATE(YEAR($G6),"-",Einstellungen!$H$3),'Daten-Ferien'!$C$3:$X$149,14,FALSE)),AND(AK7&gt;=VLOOKUP(CONCATENATE(YEAR($G6),"-",Einstellungen!$H$3),'Daten-Ferien'!$C$3:$X$149,15,FALSE),AK7&lt;=VLOOKUP(CONCATENATE(YEAR($G6),"-",Einstellungen!$H$3),'Daten-Ferien'!$C$3:$X$149,16,FALSE)),AND(AK7&gt;=VLOOKUP(CONCATENATE(YEAR($G6),"-",Einstellungen!$H$3),'Daten-Ferien'!$C$3:$X$149,17,FALSE),AK7&lt;=VLOOKUP(CONCATENATE(YEAR($G6),"-",Einstellungen!$H$3),'Daten-Ferien'!$C$3:$X$149,18,FALSE)),AND(AK7&gt;=VLOOKUP(CONCATENATE(YEAR($G6),"-",Einstellungen!$H$3),'Daten-Ferien'!$C$3:$X$149,19,FALSE),AK7&lt;=VLOOKUP(CONCATENATE(YEAR($G6),"-",Einstellungen!$H$3),'Daten-Ferien'!$C$3:$X$149,20,FALSE)),AND(AK7&gt;=VLOOKUP(CONCATENATE(YEAR($G6),"-",Einstellungen!$H$3),'Daten-Ferien'!$C$3:$X$149,21,FALSE),AK7&lt;=VLOOKUP(CONCATENATE(YEAR($G6),"-",Einstellungen!$H$3),'Daten-Ferien'!$C$3:$X$149,22,FALSE))),AK7&lt;&gt;""),"F","")</f>
      </c>
    </row>
    <row r="10" spans="5:37" ht="15.75" thickBot="1">
      <c r="E10" s="144" t="s">
        <v>57</v>
      </c>
      <c r="F10" s="145"/>
      <c r="G10" s="37" t="str">
        <f>IF(VLOOKUP(Einstellungen!$H$3,'Daten-Feiertage-Bundeslaender'!$A$1:$S$18,IF(NOT(ISERROR(INDEX('Daten-Feiertage'!$B$2:$B$127,MATCH(G7,'Daten-Feiertage'!$E$2:$E$127,0)))),INDEX('Daten-Feiertage'!$B$2:$B$127,MATCH(G7,'Daten-Feiertage'!$E$2:$E$127,0)),0)+2,FALSE)=1,"G","")</f>
        <v>G</v>
      </c>
      <c r="H10" s="37">
        <f>IF(VLOOKUP(Einstellungen!$H$3,'Daten-Feiertage-Bundeslaender'!$A$1:$S$18,IF(NOT(ISERROR(INDEX('Daten-Feiertage'!$B$2:$B$127,MATCH(H7,'Daten-Feiertage'!$E$2:$E$127,0)))),INDEX('Daten-Feiertage'!$B$2:$B$127,MATCH(H7,'Daten-Feiertage'!$E$2:$E$127,0)),0)+2,FALSE)=1,"G","")</f>
      </c>
      <c r="I10" s="37">
        <f>IF(VLOOKUP(Einstellungen!$H$3,'Daten-Feiertage-Bundeslaender'!$A$1:$S$18,IF(NOT(ISERROR(INDEX('Daten-Feiertage'!$B$2:$B$127,MATCH(I7,'Daten-Feiertage'!$E$2:$E$127,0)))),INDEX('Daten-Feiertage'!$B$2:$B$127,MATCH(I7,'Daten-Feiertage'!$E$2:$E$127,0)),0)+2,FALSE)=1,"G","")</f>
      </c>
      <c r="J10" s="37">
        <f>IF(VLOOKUP(Einstellungen!$H$3,'Daten-Feiertage-Bundeslaender'!$A$1:$S$18,IF(NOT(ISERROR(INDEX('Daten-Feiertage'!$B$2:$B$127,MATCH(J7,'Daten-Feiertage'!$E$2:$E$127,0)))),INDEX('Daten-Feiertage'!$B$2:$B$127,MATCH(J7,'Daten-Feiertage'!$E$2:$E$127,0)),0)+2,FALSE)=1,"G","")</f>
      </c>
      <c r="K10" s="37">
        <f>IF(VLOOKUP(Einstellungen!$H$3,'Daten-Feiertage-Bundeslaender'!$A$1:$S$18,IF(NOT(ISERROR(INDEX('Daten-Feiertage'!$B$2:$B$127,MATCH(K7,'Daten-Feiertage'!$E$2:$E$127,0)))),INDEX('Daten-Feiertage'!$B$2:$B$127,MATCH(K7,'Daten-Feiertage'!$E$2:$E$127,0)),0)+2,FALSE)=1,"G","")</f>
      </c>
      <c r="L10" s="37">
        <f>IF(VLOOKUP(Einstellungen!$H$3,'Daten-Feiertage-Bundeslaender'!$A$1:$S$18,IF(NOT(ISERROR(INDEX('Daten-Feiertage'!$B$2:$B$127,MATCH(L7,'Daten-Feiertage'!$E$2:$E$127,0)))),INDEX('Daten-Feiertage'!$B$2:$B$127,MATCH(L7,'Daten-Feiertage'!$E$2:$E$127,0)),0)+2,FALSE)=1,"G","")</f>
      </c>
      <c r="M10" s="37">
        <f>IF(VLOOKUP(Einstellungen!$H$3,'Daten-Feiertage-Bundeslaender'!$A$1:$S$18,IF(NOT(ISERROR(INDEX('Daten-Feiertage'!$B$2:$B$127,MATCH(M7,'Daten-Feiertage'!$E$2:$E$127,0)))),INDEX('Daten-Feiertage'!$B$2:$B$127,MATCH(M7,'Daten-Feiertage'!$E$2:$E$127,0)),0)+2,FALSE)=1,"G","")</f>
      </c>
      <c r="N10" s="37">
        <f>IF(VLOOKUP(Einstellungen!$H$3,'Daten-Feiertage-Bundeslaender'!$A$1:$S$18,IF(NOT(ISERROR(INDEX('Daten-Feiertage'!$B$2:$B$127,MATCH(N7,'Daten-Feiertage'!$E$2:$E$127,0)))),INDEX('Daten-Feiertage'!$B$2:$B$127,MATCH(N7,'Daten-Feiertage'!$E$2:$E$127,0)),0)+2,FALSE)=1,"G","")</f>
      </c>
      <c r="O10" s="37">
        <f>IF(VLOOKUP(Einstellungen!$H$3,'Daten-Feiertage-Bundeslaender'!$A$1:$S$18,IF(NOT(ISERROR(INDEX('Daten-Feiertage'!$B$2:$B$127,MATCH(O7,'Daten-Feiertage'!$E$2:$E$127,0)))),INDEX('Daten-Feiertage'!$B$2:$B$127,MATCH(O7,'Daten-Feiertage'!$E$2:$E$127,0)),0)+2,FALSE)=1,"G","")</f>
      </c>
      <c r="P10" s="37">
        <f>IF(VLOOKUP(Einstellungen!$H$3,'Daten-Feiertage-Bundeslaender'!$A$1:$S$18,IF(NOT(ISERROR(INDEX('Daten-Feiertage'!$B$2:$B$127,MATCH(P7,'Daten-Feiertage'!$E$2:$E$127,0)))),INDEX('Daten-Feiertage'!$B$2:$B$127,MATCH(P7,'Daten-Feiertage'!$E$2:$E$127,0)),0)+2,FALSE)=1,"G","")</f>
      </c>
      <c r="Q10" s="37">
        <f>IF(VLOOKUP(Einstellungen!$H$3,'Daten-Feiertage-Bundeslaender'!$A$1:$S$18,IF(NOT(ISERROR(INDEX('Daten-Feiertage'!$B$2:$B$127,MATCH(Q7,'Daten-Feiertage'!$E$2:$E$127,0)))),INDEX('Daten-Feiertage'!$B$2:$B$127,MATCH(Q7,'Daten-Feiertage'!$E$2:$E$127,0)),0)+2,FALSE)=1,"G","")</f>
      </c>
      <c r="R10" s="37">
        <f>IF(VLOOKUP(Einstellungen!$H$3,'Daten-Feiertage-Bundeslaender'!$A$1:$S$18,IF(NOT(ISERROR(INDEX('Daten-Feiertage'!$B$2:$B$127,MATCH(R7,'Daten-Feiertage'!$E$2:$E$127,0)))),INDEX('Daten-Feiertage'!$B$2:$B$127,MATCH(R7,'Daten-Feiertage'!$E$2:$E$127,0)),0)+2,FALSE)=1,"G","")</f>
      </c>
      <c r="S10" s="37">
        <f>IF(VLOOKUP(Einstellungen!$H$3,'Daten-Feiertage-Bundeslaender'!$A$1:$S$18,IF(NOT(ISERROR(INDEX('Daten-Feiertage'!$B$2:$B$127,MATCH(S7,'Daten-Feiertage'!$E$2:$E$127,0)))),INDEX('Daten-Feiertage'!$B$2:$B$127,MATCH(S7,'Daten-Feiertage'!$E$2:$E$127,0)),0)+2,FALSE)=1,"G","")</f>
      </c>
      <c r="T10" s="37">
        <f>IF(VLOOKUP(Einstellungen!$H$3,'Daten-Feiertage-Bundeslaender'!$A$1:$S$18,IF(NOT(ISERROR(INDEX('Daten-Feiertage'!$B$2:$B$127,MATCH(T7,'Daten-Feiertage'!$E$2:$E$127,0)))),INDEX('Daten-Feiertage'!$B$2:$B$127,MATCH(T7,'Daten-Feiertage'!$E$2:$E$127,0)),0)+2,FALSE)=1,"G","")</f>
      </c>
      <c r="U10" s="37">
        <f>IF(VLOOKUP(Einstellungen!$H$3,'Daten-Feiertage-Bundeslaender'!$A$1:$S$18,IF(NOT(ISERROR(INDEX('Daten-Feiertage'!$B$2:$B$127,MATCH(U7,'Daten-Feiertage'!$E$2:$E$127,0)))),INDEX('Daten-Feiertage'!$B$2:$B$127,MATCH(U7,'Daten-Feiertage'!$E$2:$E$127,0)),0)+2,FALSE)=1,"G","")</f>
      </c>
      <c r="V10" s="37">
        <f>IF(VLOOKUP(Einstellungen!$H$3,'Daten-Feiertage-Bundeslaender'!$A$1:$S$18,IF(NOT(ISERROR(INDEX('Daten-Feiertage'!$B$2:$B$127,MATCH(V7,'Daten-Feiertage'!$E$2:$E$127,0)))),INDEX('Daten-Feiertage'!$B$2:$B$127,MATCH(V7,'Daten-Feiertage'!$E$2:$E$127,0)),0)+2,FALSE)=1,"G","")</f>
      </c>
      <c r="W10" s="37">
        <f>IF(VLOOKUP(Einstellungen!$H$3,'Daten-Feiertage-Bundeslaender'!$A$1:$S$18,IF(NOT(ISERROR(INDEX('Daten-Feiertage'!$B$2:$B$127,MATCH(W7,'Daten-Feiertage'!$E$2:$E$127,0)))),INDEX('Daten-Feiertage'!$B$2:$B$127,MATCH(W7,'Daten-Feiertage'!$E$2:$E$127,0)),0)+2,FALSE)=1,"G","")</f>
      </c>
      <c r="X10" s="37">
        <f>IF(VLOOKUP(Einstellungen!$H$3,'Daten-Feiertage-Bundeslaender'!$A$1:$S$18,IF(NOT(ISERROR(INDEX('Daten-Feiertage'!$B$2:$B$127,MATCH(X7,'Daten-Feiertage'!$E$2:$E$127,0)))),INDEX('Daten-Feiertage'!$B$2:$B$127,MATCH(X7,'Daten-Feiertage'!$E$2:$E$127,0)),0)+2,FALSE)=1,"G","")</f>
      </c>
      <c r="Y10" s="37">
        <f>IF(VLOOKUP(Einstellungen!$H$3,'Daten-Feiertage-Bundeslaender'!$A$1:$S$18,IF(NOT(ISERROR(INDEX('Daten-Feiertage'!$B$2:$B$127,MATCH(Y7,'Daten-Feiertage'!$E$2:$E$127,0)))),INDEX('Daten-Feiertage'!$B$2:$B$127,MATCH(Y7,'Daten-Feiertage'!$E$2:$E$127,0)),0)+2,FALSE)=1,"G","")</f>
      </c>
      <c r="Z10" s="37">
        <f>IF(VLOOKUP(Einstellungen!$H$3,'Daten-Feiertage-Bundeslaender'!$A$1:$S$18,IF(NOT(ISERROR(INDEX('Daten-Feiertage'!$B$2:$B$127,MATCH(Z7,'Daten-Feiertage'!$E$2:$E$127,0)))),INDEX('Daten-Feiertage'!$B$2:$B$127,MATCH(Z7,'Daten-Feiertage'!$E$2:$E$127,0)),0)+2,FALSE)=1,"G","")</f>
      </c>
      <c r="AA10" s="37">
        <f>IF(VLOOKUP(Einstellungen!$H$3,'Daten-Feiertage-Bundeslaender'!$A$1:$S$18,IF(NOT(ISERROR(INDEX('Daten-Feiertage'!$B$2:$B$127,MATCH(AA7,'Daten-Feiertage'!$E$2:$E$127,0)))),INDEX('Daten-Feiertage'!$B$2:$B$127,MATCH(AA7,'Daten-Feiertage'!$E$2:$E$127,0)),0)+2,FALSE)=1,"G","")</f>
      </c>
      <c r="AB10" s="37">
        <f>IF(VLOOKUP(Einstellungen!$H$3,'Daten-Feiertage-Bundeslaender'!$A$1:$S$18,IF(NOT(ISERROR(INDEX('Daten-Feiertage'!$B$2:$B$127,MATCH(AB7,'Daten-Feiertage'!$E$2:$E$127,0)))),INDEX('Daten-Feiertage'!$B$2:$B$127,MATCH(AB7,'Daten-Feiertage'!$E$2:$E$127,0)),0)+2,FALSE)=1,"G","")</f>
      </c>
      <c r="AC10" s="37">
        <f>IF(VLOOKUP(Einstellungen!$H$3,'Daten-Feiertage-Bundeslaender'!$A$1:$S$18,IF(NOT(ISERROR(INDEX('Daten-Feiertage'!$B$2:$B$127,MATCH(AC7,'Daten-Feiertage'!$E$2:$E$127,0)))),INDEX('Daten-Feiertage'!$B$2:$B$127,MATCH(AC7,'Daten-Feiertage'!$E$2:$E$127,0)),0)+2,FALSE)=1,"G","")</f>
      </c>
      <c r="AD10" s="37">
        <f>IF(VLOOKUP(Einstellungen!$H$3,'Daten-Feiertage-Bundeslaender'!$A$1:$S$18,IF(NOT(ISERROR(INDEX('Daten-Feiertage'!$B$2:$B$127,MATCH(AD7,'Daten-Feiertage'!$E$2:$E$127,0)))),INDEX('Daten-Feiertage'!$B$2:$B$127,MATCH(AD7,'Daten-Feiertage'!$E$2:$E$127,0)),0)+2,FALSE)=1,"G","")</f>
      </c>
      <c r="AE10" s="37">
        <f>IF(VLOOKUP(Einstellungen!$H$3,'Daten-Feiertage-Bundeslaender'!$A$1:$S$18,IF(NOT(ISERROR(INDEX('Daten-Feiertage'!$B$2:$B$127,MATCH(AE7,'Daten-Feiertage'!$E$2:$E$127,0)))),INDEX('Daten-Feiertage'!$B$2:$B$127,MATCH(AE7,'Daten-Feiertage'!$E$2:$E$127,0)),0)+2,FALSE)=1,"G","")</f>
      </c>
      <c r="AF10" s="37">
        <f>IF(VLOOKUP(Einstellungen!$H$3,'Daten-Feiertage-Bundeslaender'!$A$1:$S$18,IF(NOT(ISERROR(INDEX('Daten-Feiertage'!$B$2:$B$127,MATCH(AF7,'Daten-Feiertage'!$E$2:$E$127,0)))),INDEX('Daten-Feiertage'!$B$2:$B$127,MATCH(AF7,'Daten-Feiertage'!$E$2:$E$127,0)),0)+2,FALSE)=1,"G","")</f>
      </c>
      <c r="AG10" s="37">
        <f>IF(VLOOKUP(Einstellungen!$H$3,'Daten-Feiertage-Bundeslaender'!$A$1:$S$18,IF(NOT(ISERROR(INDEX('Daten-Feiertage'!$B$2:$B$127,MATCH(AG7,'Daten-Feiertage'!$E$2:$E$127,0)))),INDEX('Daten-Feiertage'!$B$2:$B$127,MATCH(AG7,'Daten-Feiertage'!$E$2:$E$127,0)),0)+2,FALSE)=1,"G","")</f>
      </c>
      <c r="AH10" s="37">
        <f>IF(VLOOKUP(Einstellungen!$H$3,'Daten-Feiertage-Bundeslaender'!$A$1:$S$18,IF(NOT(ISERROR(INDEX('Daten-Feiertage'!$B$2:$B$127,MATCH(AH7,'Daten-Feiertage'!$E$2:$E$127,0)))),INDEX('Daten-Feiertage'!$B$2:$B$127,MATCH(AH7,'Daten-Feiertage'!$E$2:$E$127,0)),0)+2,FALSE)=1,"G","")</f>
      </c>
      <c r="AI10" s="37">
        <f>IF(VLOOKUP(Einstellungen!$H$3,'Daten-Feiertage-Bundeslaender'!$A$1:$S$18,IF(NOT(ISERROR(INDEX('Daten-Feiertage'!$B$2:$B$127,MATCH(AI7,'Daten-Feiertage'!$E$2:$E$127,0)))),INDEX('Daten-Feiertage'!$B$2:$B$127,MATCH(AI7,'Daten-Feiertage'!$E$2:$E$127,0)),0)+2,FALSE)=1,"G","")</f>
      </c>
      <c r="AJ10" s="37">
        <f>IF(VLOOKUP(Einstellungen!$H$3,'Daten-Feiertage-Bundeslaender'!$A$1:$S$18,IF(NOT(ISERROR(INDEX('Daten-Feiertage'!$B$2:$B$127,MATCH(AJ7,'Daten-Feiertage'!$E$2:$E$127,0)))),INDEX('Daten-Feiertage'!$B$2:$B$127,MATCH(AJ7,'Daten-Feiertage'!$E$2:$E$127,0)),0)+2,FALSE)=1,"G","")</f>
      </c>
      <c r="AK10" s="38">
        <f>IF(VLOOKUP(Einstellungen!$H$3,'Daten-Feiertage-Bundeslaender'!$A$1:$S$18,IF(NOT(ISERROR(INDEX('Daten-Feiertage'!$B$2:$B$127,MATCH(AK7,'Daten-Feiertage'!$E$2:$E$127,0)))),INDEX('Daten-Feiertage'!$B$2:$B$127,MATCH(AK7,'Daten-Feiertage'!$E$2:$E$127,0)),0)+2,FALSE)=1,"G","")</f>
      </c>
    </row>
    <row r="11" spans="2:37" ht="34.5" customHeight="1" thickBot="1">
      <c r="B11" s="94" t="s">
        <v>41</v>
      </c>
      <c r="C11" s="95" t="str">
        <f>CONCATENATE("Rest ",YEAR($G$6)-1)</f>
        <v>Rest 2023</v>
      </c>
      <c r="D11" s="96" t="str">
        <f>CONCATENATE("Anspruch ",YEAR($G$6))</f>
        <v>Anspruch 2024</v>
      </c>
      <c r="E11" s="96" t="str">
        <f>CONCATENATE("Geplant ",YEAR($G$6))</f>
        <v>Geplant 2024</v>
      </c>
      <c r="F11" s="96" t="str">
        <f>CONCATENATE("Rest ",YEAR($G$6))</f>
        <v>Rest 2024</v>
      </c>
      <c r="G11" s="97"/>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9"/>
    </row>
    <row r="12" spans="1:37" ht="15">
      <c r="A12" s="29">
        <v>1</v>
      </c>
      <c r="B12" s="55" t="str">
        <f>IF(Einstellungen!C3&lt;&gt;"",Einstellungen!C3,"")</f>
        <v>Mitarbeiter A</v>
      </c>
      <c r="C12" s="56">
        <f ca="1">IF(NOT(ISERROR(INDEX(INDIRECT(ADDRESS(3,5+$A12,1,1,"Daten-Anspruch")&amp;":"&amp;ADDRESS(65000,5+$A12,1,1)),MATCH(CONCATENATE(YEAR($G$6)-1,"-","1"),'Daten-Anspruch'!$E$3:$E$65000,0)))),INDEX(INDIRECT(ADDRESS(3,5+$A12,1,1,"Daten-Anspruch")&amp;":"&amp;ADDRESS(65000,5+$A12,1,1)),MATCH(CONCATENATE(YEAR($G$6)-1,"-","1"),'Daten-Anspruch'!$E$3:$E$65000,0)),"")</f>
        <v>0</v>
      </c>
      <c r="D12" s="56">
        <f ca="1">IF(NOT(ISERROR(INDEX(INDIRECT(ADDRESS(3,5+$A12,1,1,"Daten-Anspruch")&amp;":"&amp;ADDRESS(65000,5+$A12,1,1)),MATCH(CONCATENATE(YEAR($G$6),"-","2"),'Daten-Anspruch'!$E$3:$E$65000,0)))),INDEX(INDIRECT(ADDRESS(3,5+$A12,1,1,"Daten-Anspruch")&amp;":"&amp;ADDRESS(65000,5+$A12,1,1)),MATCH(CONCATENATE(YEAR($G$6),"-","2"),'Daten-Anspruch'!$E$3:$E$65000,0)),"")</f>
        <v>0</v>
      </c>
      <c r="E12" s="56">
        <f ca="1">IF(NOT(ISERROR(INDEX(INDIRECT(ADDRESS(3,5+$A12,1,1,"Daten-Anspruch")&amp;":"&amp;ADDRESS(65000,5+$A12,1,1)),MATCH(CONCATENATE(YEAR($G$6),"-","3"),'Daten-Anspruch'!$E$3:$E$65000,0)))),INDEX(INDIRECT(ADDRESS(3,5+$A12,1,1,"Daten-Anspruch")&amp;":"&amp;ADDRESS(65000,5+$A12,1,1)),MATCH(CONCATENATE(YEAR($G$6),"-","3"),'Daten-Anspruch'!$E$3:$E$65000,0)),"")</f>
        <v>0</v>
      </c>
      <c r="F12" s="57">
        <f>IF($E12="","",$C12+$D12-$E12)</f>
        <v>0</v>
      </c>
      <c r="G12" s="73">
        <f ca="1">IF(NOT(ISERROR(INDEX(Daten!$B$1:$B$35811,MATCH(CONCATENATE($A12,"-",TEXT(G$7,"JJJJMMTT")),Daten!$D$1:$D$35811,0)))),INDEX(Daten!$B$1:$B$35811,MATCH(CONCATENATE($A12,"-",TEXT(G$7,"JJJJMMTT")),Daten!$D$1:$D$35811,0)),IF(G$7&lt;&gt;"",IF(INDIRECT(ADDRESS($A12+2,WEEKDAY(G$7,2)+1,1,,"Daten-Serientermine"))&lt;&gt;"","FS",""),""))</f>
      </c>
      <c r="H12" s="41">
        <f ca="1">IF(NOT(ISERROR(INDEX(Daten!$B$1:$B$35811,MATCH(CONCATENATE($A12,"-",TEXT(H$7,"JJJJMMTT")),Daten!$D$1:$D$35811,0)))),INDEX(Daten!$B$1:$B$35811,MATCH(CONCATENATE($A12,"-",TEXT(H$7,"JJJJMMTT")),Daten!$D$1:$D$35811,0)),IF(H$7&lt;&gt;"",IF(INDIRECT(ADDRESS($A12+2,WEEKDAY(H$7,2)+1,1,,"Daten-Serientermine"))&lt;&gt;"","FS",""),""))</f>
      </c>
      <c r="I12" s="41">
        <f ca="1">IF(NOT(ISERROR(INDEX(Daten!$B$1:$B$35811,MATCH(CONCATENATE($A12,"-",TEXT(I$7,"JJJJMMTT")),Daten!$D$1:$D$35811,0)))),INDEX(Daten!$B$1:$B$35811,MATCH(CONCATENATE($A12,"-",TEXT(I$7,"JJJJMMTT")),Daten!$D$1:$D$35811,0)),IF(I$7&lt;&gt;"",IF(INDIRECT(ADDRESS($A12+2,WEEKDAY(I$7,2)+1,1,,"Daten-Serientermine"))&lt;&gt;"","FS",""),""))</f>
      </c>
      <c r="J12" s="41">
        <f ca="1">IF(NOT(ISERROR(INDEX(Daten!$B$1:$B$35811,MATCH(CONCATENATE($A12,"-",TEXT(J$7,"JJJJMMTT")),Daten!$D$1:$D$35811,0)))),INDEX(Daten!$B$1:$B$35811,MATCH(CONCATENATE($A12,"-",TEXT(J$7,"JJJJMMTT")),Daten!$D$1:$D$35811,0)),IF(J$7&lt;&gt;"",IF(INDIRECT(ADDRESS($A12+2,WEEKDAY(J$7,2)+1,1,,"Daten-Serientermine"))&lt;&gt;"","FS",""),""))</f>
      </c>
      <c r="K12" s="41">
        <f ca="1">IF(NOT(ISERROR(INDEX(Daten!$B$1:$B$35811,MATCH(CONCATENATE($A12,"-",TEXT(K$7,"JJJJMMTT")),Daten!$D$1:$D$35811,0)))),INDEX(Daten!$B$1:$B$35811,MATCH(CONCATENATE($A12,"-",TEXT(K$7,"JJJJMMTT")),Daten!$D$1:$D$35811,0)),IF(K$7&lt;&gt;"",IF(INDIRECT(ADDRESS($A12+2,WEEKDAY(K$7,2)+1,1,,"Daten-Serientermine"))&lt;&gt;"","FS",""),""))</f>
      </c>
      <c r="L12" s="41">
        <f ca="1">IF(NOT(ISERROR(INDEX(Daten!$B$1:$B$35811,MATCH(CONCATENATE($A12,"-",TEXT(L$7,"JJJJMMTT")),Daten!$D$1:$D$35811,0)))),INDEX(Daten!$B$1:$B$35811,MATCH(CONCATENATE($A12,"-",TEXT(L$7,"JJJJMMTT")),Daten!$D$1:$D$35811,0)),IF(L$7&lt;&gt;"",IF(INDIRECT(ADDRESS($A12+2,WEEKDAY(L$7,2)+1,1,,"Daten-Serientermine"))&lt;&gt;"","FS",""),""))</f>
      </c>
      <c r="M12" s="41">
        <f ca="1">IF(NOT(ISERROR(INDEX(Daten!$B$1:$B$35811,MATCH(CONCATENATE($A12,"-",TEXT(M$7,"JJJJMMTT")),Daten!$D$1:$D$35811,0)))),INDEX(Daten!$B$1:$B$35811,MATCH(CONCATENATE($A12,"-",TEXT(M$7,"JJJJMMTT")),Daten!$D$1:$D$35811,0)),IF(M$7&lt;&gt;"",IF(INDIRECT(ADDRESS($A12+2,WEEKDAY(M$7,2)+1,1,,"Daten-Serientermine"))&lt;&gt;"","FS",""),""))</f>
      </c>
      <c r="N12" s="41">
        <f ca="1">IF(NOT(ISERROR(INDEX(Daten!$B$1:$B$35811,MATCH(CONCATENATE($A12,"-",TEXT(N$7,"JJJJMMTT")),Daten!$D$1:$D$35811,0)))),INDEX(Daten!$B$1:$B$35811,MATCH(CONCATENATE($A12,"-",TEXT(N$7,"JJJJMMTT")),Daten!$D$1:$D$35811,0)),IF(N$7&lt;&gt;"",IF(INDIRECT(ADDRESS($A12+2,WEEKDAY(N$7,2)+1,1,,"Daten-Serientermine"))&lt;&gt;"","FS",""),""))</f>
      </c>
      <c r="O12" s="41">
        <f ca="1">IF(NOT(ISERROR(INDEX(Daten!$B$1:$B$35811,MATCH(CONCATENATE($A12,"-",TEXT(O$7,"JJJJMMTT")),Daten!$D$1:$D$35811,0)))),INDEX(Daten!$B$1:$B$35811,MATCH(CONCATENATE($A12,"-",TEXT(O$7,"JJJJMMTT")),Daten!$D$1:$D$35811,0)),IF(O$7&lt;&gt;"",IF(INDIRECT(ADDRESS($A12+2,WEEKDAY(O$7,2)+1,1,,"Daten-Serientermine"))&lt;&gt;"","FS",""),""))</f>
      </c>
      <c r="P12" s="41">
        <f ca="1">IF(NOT(ISERROR(INDEX(Daten!$B$1:$B$35811,MATCH(CONCATENATE($A12,"-",TEXT(P$7,"JJJJMMTT")),Daten!$D$1:$D$35811,0)))),INDEX(Daten!$B$1:$B$35811,MATCH(CONCATENATE($A12,"-",TEXT(P$7,"JJJJMMTT")),Daten!$D$1:$D$35811,0)),IF(P$7&lt;&gt;"",IF(INDIRECT(ADDRESS($A12+2,WEEKDAY(P$7,2)+1,1,,"Daten-Serientermine"))&lt;&gt;"","FS",""),""))</f>
      </c>
      <c r="Q12" s="41">
        <f ca="1">IF(NOT(ISERROR(INDEX(Daten!$B$1:$B$35811,MATCH(CONCATENATE($A12,"-",TEXT(Q$7,"JJJJMMTT")),Daten!$D$1:$D$35811,0)))),INDEX(Daten!$B$1:$B$35811,MATCH(CONCATENATE($A12,"-",TEXT(Q$7,"JJJJMMTT")),Daten!$D$1:$D$35811,0)),IF(Q$7&lt;&gt;"",IF(INDIRECT(ADDRESS($A12+2,WEEKDAY(Q$7,2)+1,1,,"Daten-Serientermine"))&lt;&gt;"","FS",""),""))</f>
      </c>
      <c r="R12" s="41">
        <f ca="1">IF(NOT(ISERROR(INDEX(Daten!$B$1:$B$35811,MATCH(CONCATENATE($A12,"-",TEXT(R$7,"JJJJMMTT")),Daten!$D$1:$D$35811,0)))),INDEX(Daten!$B$1:$B$35811,MATCH(CONCATENATE($A12,"-",TEXT(R$7,"JJJJMMTT")),Daten!$D$1:$D$35811,0)),IF(R$7&lt;&gt;"",IF(INDIRECT(ADDRESS($A12+2,WEEKDAY(R$7,2)+1,1,,"Daten-Serientermine"))&lt;&gt;"","FS",""),""))</f>
      </c>
      <c r="S12" s="41">
        <f ca="1">IF(NOT(ISERROR(INDEX(Daten!$B$1:$B$35811,MATCH(CONCATENATE($A12,"-",TEXT(S$7,"JJJJMMTT")),Daten!$D$1:$D$35811,0)))),INDEX(Daten!$B$1:$B$35811,MATCH(CONCATENATE($A12,"-",TEXT(S$7,"JJJJMMTT")),Daten!$D$1:$D$35811,0)),IF(S$7&lt;&gt;"",IF(INDIRECT(ADDRESS($A12+2,WEEKDAY(S$7,2)+1,1,,"Daten-Serientermine"))&lt;&gt;"","FS",""),""))</f>
      </c>
      <c r="T12" s="41">
        <f ca="1">IF(NOT(ISERROR(INDEX(Daten!$B$1:$B$35811,MATCH(CONCATENATE($A12,"-",TEXT(T$7,"JJJJMMTT")),Daten!$D$1:$D$35811,0)))),INDEX(Daten!$B$1:$B$35811,MATCH(CONCATENATE($A12,"-",TEXT(T$7,"JJJJMMTT")),Daten!$D$1:$D$35811,0)),IF(T$7&lt;&gt;"",IF(INDIRECT(ADDRESS($A12+2,WEEKDAY(T$7,2)+1,1,,"Daten-Serientermine"))&lt;&gt;"","FS",""),""))</f>
      </c>
      <c r="U12" s="41">
        <f ca="1">IF(NOT(ISERROR(INDEX(Daten!$B$1:$B$35811,MATCH(CONCATENATE($A12,"-",TEXT(U$7,"JJJJMMTT")),Daten!$D$1:$D$35811,0)))),INDEX(Daten!$B$1:$B$35811,MATCH(CONCATENATE($A12,"-",TEXT(U$7,"JJJJMMTT")),Daten!$D$1:$D$35811,0)),IF(U$7&lt;&gt;"",IF(INDIRECT(ADDRESS($A12+2,WEEKDAY(U$7,2)+1,1,,"Daten-Serientermine"))&lt;&gt;"","FS",""),""))</f>
      </c>
      <c r="V12" s="41">
        <f ca="1">IF(NOT(ISERROR(INDEX(Daten!$B$1:$B$35811,MATCH(CONCATENATE($A12,"-",TEXT(V$7,"JJJJMMTT")),Daten!$D$1:$D$35811,0)))),INDEX(Daten!$B$1:$B$35811,MATCH(CONCATENATE($A12,"-",TEXT(V$7,"JJJJMMTT")),Daten!$D$1:$D$35811,0)),IF(V$7&lt;&gt;"",IF(INDIRECT(ADDRESS($A12+2,WEEKDAY(V$7,2)+1,1,,"Daten-Serientermine"))&lt;&gt;"","FS",""),""))</f>
      </c>
      <c r="W12" s="41">
        <f ca="1">IF(NOT(ISERROR(INDEX(Daten!$B$1:$B$35811,MATCH(CONCATENATE($A12,"-",TEXT(W$7,"JJJJMMTT")),Daten!$D$1:$D$35811,0)))),INDEX(Daten!$B$1:$B$35811,MATCH(CONCATENATE($A12,"-",TEXT(W$7,"JJJJMMTT")),Daten!$D$1:$D$35811,0)),IF(W$7&lt;&gt;"",IF(INDIRECT(ADDRESS($A12+2,WEEKDAY(W$7,2)+1,1,,"Daten-Serientermine"))&lt;&gt;"","FS",""),""))</f>
      </c>
      <c r="X12" s="41">
        <f ca="1">IF(NOT(ISERROR(INDEX(Daten!$B$1:$B$35811,MATCH(CONCATENATE($A12,"-",TEXT(X$7,"JJJJMMTT")),Daten!$D$1:$D$35811,0)))),INDEX(Daten!$B$1:$B$35811,MATCH(CONCATENATE($A12,"-",TEXT(X$7,"JJJJMMTT")),Daten!$D$1:$D$35811,0)),IF(X$7&lt;&gt;"",IF(INDIRECT(ADDRESS($A12+2,WEEKDAY(X$7,2)+1,1,,"Daten-Serientermine"))&lt;&gt;"","FS",""),""))</f>
      </c>
      <c r="Y12" s="41">
        <f ca="1">IF(NOT(ISERROR(INDEX(Daten!$B$1:$B$35811,MATCH(CONCATENATE($A12,"-",TEXT(Y$7,"JJJJMMTT")),Daten!$D$1:$D$35811,0)))),INDEX(Daten!$B$1:$B$35811,MATCH(CONCATENATE($A12,"-",TEXT(Y$7,"JJJJMMTT")),Daten!$D$1:$D$35811,0)),IF(Y$7&lt;&gt;"",IF(INDIRECT(ADDRESS($A12+2,WEEKDAY(Y$7,2)+1,1,,"Daten-Serientermine"))&lt;&gt;"","FS",""),""))</f>
      </c>
      <c r="Z12" s="41">
        <f ca="1">IF(NOT(ISERROR(INDEX(Daten!$B$1:$B$35811,MATCH(CONCATENATE($A12,"-",TEXT(Z$7,"JJJJMMTT")),Daten!$D$1:$D$35811,0)))),INDEX(Daten!$B$1:$B$35811,MATCH(CONCATENATE($A12,"-",TEXT(Z$7,"JJJJMMTT")),Daten!$D$1:$D$35811,0)),IF(Z$7&lt;&gt;"",IF(INDIRECT(ADDRESS($A12+2,WEEKDAY(Z$7,2)+1,1,,"Daten-Serientermine"))&lt;&gt;"","FS",""),""))</f>
      </c>
      <c r="AA12" s="41">
        <f ca="1">IF(NOT(ISERROR(INDEX(Daten!$B$1:$B$35811,MATCH(CONCATENATE($A12,"-",TEXT(AA$7,"JJJJMMTT")),Daten!$D$1:$D$35811,0)))),INDEX(Daten!$B$1:$B$35811,MATCH(CONCATENATE($A12,"-",TEXT(AA$7,"JJJJMMTT")),Daten!$D$1:$D$35811,0)),IF(AA$7&lt;&gt;"",IF(INDIRECT(ADDRESS($A12+2,WEEKDAY(AA$7,2)+1,1,,"Daten-Serientermine"))&lt;&gt;"","FS",""),""))</f>
      </c>
      <c r="AB12" s="41">
        <f ca="1">IF(NOT(ISERROR(INDEX(Daten!$B$1:$B$35811,MATCH(CONCATENATE($A12,"-",TEXT(AB$7,"JJJJMMTT")),Daten!$D$1:$D$35811,0)))),INDEX(Daten!$B$1:$B$35811,MATCH(CONCATENATE($A12,"-",TEXT(AB$7,"JJJJMMTT")),Daten!$D$1:$D$35811,0)),IF(AB$7&lt;&gt;"",IF(INDIRECT(ADDRESS($A12+2,WEEKDAY(AB$7,2)+1,1,,"Daten-Serientermine"))&lt;&gt;"","FS",""),""))</f>
      </c>
      <c r="AC12" s="41">
        <f ca="1">IF(NOT(ISERROR(INDEX(Daten!$B$1:$B$35811,MATCH(CONCATENATE($A12,"-",TEXT(AC$7,"JJJJMMTT")),Daten!$D$1:$D$35811,0)))),INDEX(Daten!$B$1:$B$35811,MATCH(CONCATENATE($A12,"-",TEXT(AC$7,"JJJJMMTT")),Daten!$D$1:$D$35811,0)),IF(AC$7&lt;&gt;"",IF(INDIRECT(ADDRESS($A12+2,WEEKDAY(AC$7,2)+1,1,,"Daten-Serientermine"))&lt;&gt;"","FS",""),""))</f>
      </c>
      <c r="AD12" s="41">
        <f ca="1">IF(NOT(ISERROR(INDEX(Daten!$B$1:$B$35811,MATCH(CONCATENATE($A12,"-",TEXT(AD$7,"JJJJMMTT")),Daten!$D$1:$D$35811,0)))),INDEX(Daten!$B$1:$B$35811,MATCH(CONCATENATE($A12,"-",TEXT(AD$7,"JJJJMMTT")),Daten!$D$1:$D$35811,0)),IF(AD$7&lt;&gt;"",IF(INDIRECT(ADDRESS($A12+2,WEEKDAY(AD$7,2)+1,1,,"Daten-Serientermine"))&lt;&gt;"","FS",""),""))</f>
      </c>
      <c r="AE12" s="41">
        <f ca="1">IF(NOT(ISERROR(INDEX(Daten!$B$1:$B$35811,MATCH(CONCATENATE($A12,"-",TEXT(AE$7,"JJJJMMTT")),Daten!$D$1:$D$35811,0)))),INDEX(Daten!$B$1:$B$35811,MATCH(CONCATENATE($A12,"-",TEXT(AE$7,"JJJJMMTT")),Daten!$D$1:$D$35811,0)),IF(AE$7&lt;&gt;"",IF(INDIRECT(ADDRESS($A12+2,WEEKDAY(AE$7,2)+1,1,,"Daten-Serientermine"))&lt;&gt;"","FS",""),""))</f>
      </c>
      <c r="AF12" s="41">
        <f ca="1">IF(NOT(ISERROR(INDEX(Daten!$B$1:$B$35811,MATCH(CONCATENATE($A12,"-",TEXT(AF$7,"JJJJMMTT")),Daten!$D$1:$D$35811,0)))),INDEX(Daten!$B$1:$B$35811,MATCH(CONCATENATE($A12,"-",TEXT(AF$7,"JJJJMMTT")),Daten!$D$1:$D$35811,0)),IF(AF$7&lt;&gt;"",IF(INDIRECT(ADDRESS($A12+2,WEEKDAY(AF$7,2)+1,1,,"Daten-Serientermine"))&lt;&gt;"","FS",""),""))</f>
      </c>
      <c r="AG12" s="41">
        <f ca="1">IF(NOT(ISERROR(INDEX(Daten!$B$1:$B$35811,MATCH(CONCATENATE($A12,"-",TEXT(AG$7,"JJJJMMTT")),Daten!$D$1:$D$35811,0)))),INDEX(Daten!$B$1:$B$35811,MATCH(CONCATENATE($A12,"-",TEXT(AG$7,"JJJJMMTT")),Daten!$D$1:$D$35811,0)),IF(AG$7&lt;&gt;"",IF(INDIRECT(ADDRESS($A12+2,WEEKDAY(AG$7,2)+1,1,,"Daten-Serientermine"))&lt;&gt;"","FS",""),""))</f>
      </c>
      <c r="AH12" s="41">
        <f ca="1">IF(NOT(ISERROR(INDEX(Daten!$B$1:$B$35811,MATCH(CONCATENATE($A12,"-",TEXT(AH$7,"JJJJMMTT")),Daten!$D$1:$D$35811,0)))),INDEX(Daten!$B$1:$B$35811,MATCH(CONCATENATE($A12,"-",TEXT(AH$7,"JJJJMMTT")),Daten!$D$1:$D$35811,0)),IF(AH$7&lt;&gt;"",IF(INDIRECT(ADDRESS($A12+2,WEEKDAY(AH$7,2)+1,1,,"Daten-Serientermine"))&lt;&gt;"","FS",""),""))</f>
      </c>
      <c r="AI12" s="41">
        <f ca="1">IF(NOT(ISERROR(INDEX(Daten!$B$1:$B$35811,MATCH(CONCATENATE($A12,"-",TEXT(AI$7,"JJJJMMTT")),Daten!$D$1:$D$35811,0)))),INDEX(Daten!$B$1:$B$35811,MATCH(CONCATENATE($A12,"-",TEXT(AI$7,"JJJJMMTT")),Daten!$D$1:$D$35811,0)),IF(AI$7&lt;&gt;"",IF(INDIRECT(ADDRESS($A12+2,WEEKDAY(AI$7,2)+1,1,,"Daten-Serientermine"))&lt;&gt;"","FS",""),""))</f>
      </c>
      <c r="AJ12" s="41">
        <f ca="1">IF(NOT(ISERROR(INDEX(Daten!$B$1:$B$35811,MATCH(CONCATENATE($A12,"-",TEXT(AJ$7,"JJJJMMTT")),Daten!$D$1:$D$35811,0)))),INDEX(Daten!$B$1:$B$35811,MATCH(CONCATENATE($A12,"-",TEXT(AJ$7,"JJJJMMTT")),Daten!$D$1:$D$35811,0)),IF(AJ$7&lt;&gt;"",IF(INDIRECT(ADDRESS($A12+2,WEEKDAY(AJ$7,2)+1,1,,"Daten-Serientermine"))&lt;&gt;"","FS",""),""))</f>
      </c>
      <c r="AK12" s="42">
        <f ca="1">IF(NOT(ISERROR(INDEX(Daten!$B$1:$B$35811,MATCH(CONCATENATE($A12,"-",TEXT(AK$7,"JJJJMMTT")),Daten!$D$1:$D$35811,0)))),INDEX(Daten!$B$1:$B$35811,MATCH(CONCATENATE($A12,"-",TEXT(AK$7,"JJJJMMTT")),Daten!$D$1:$D$35811,0)),IF(AK$7&lt;&gt;"",IF(INDIRECT(ADDRESS($A12+2,WEEKDAY(AK$7,2)+1,1,,"Daten-Serientermine"))&lt;&gt;"","FS",""),""))</f>
      </c>
    </row>
    <row r="13" spans="1:37" ht="15">
      <c r="A13" s="29">
        <v>2</v>
      </c>
      <c r="B13" s="54" t="str">
        <f>IF(Einstellungen!C4&lt;&gt;"",Einstellungen!C4,"")</f>
        <v>Mitarbeiter B</v>
      </c>
      <c r="C13" s="51">
        <f ca="1">IF(NOT(ISERROR(INDEX(INDIRECT(ADDRESS(3,5+$A13,1,1,"Daten-Anspruch")&amp;":"&amp;ADDRESS(65000,5+$A13,1,1)),MATCH(CONCATENATE(YEAR($G$6)-1,"-","1"),'Daten-Anspruch'!$E$3:$E$65000,0)))),INDEX(INDIRECT(ADDRESS(3,5+$A13,1,1,"Daten-Anspruch")&amp;":"&amp;ADDRESS(65000,5+$A13,1,1)),MATCH(CONCATENATE(YEAR($G$6)-1,"-","1"),'Daten-Anspruch'!$E$3:$E$65000,0)),"")</f>
        <v>0</v>
      </c>
      <c r="D13" s="51">
        <f ca="1">IF(NOT(ISERROR(INDEX(INDIRECT(ADDRESS(3,5+$A13,1,1,"Daten-Anspruch")&amp;":"&amp;ADDRESS(65000,5+$A13,1,1)),MATCH(CONCATENATE(YEAR($G$6),"-","2"),'Daten-Anspruch'!$E$3:$E$65000,0)))),INDEX(INDIRECT(ADDRESS(3,5+$A13,1,1,"Daten-Anspruch")&amp;":"&amp;ADDRESS(65000,5+$A13,1,1)),MATCH(CONCATENATE(YEAR($G$6),"-","2"),'Daten-Anspruch'!$E$3:$E$65000,0)),"")</f>
        <v>0</v>
      </c>
      <c r="E13" s="51">
        <f ca="1">IF(NOT(ISERROR(INDEX(INDIRECT(ADDRESS(3,5+$A13,1,1,"Daten-Anspruch")&amp;":"&amp;ADDRESS(65000,5+$A13,1,1)),MATCH(CONCATENATE(YEAR($G$6),"-","3"),'Daten-Anspruch'!$E$3:$E$65000,0)))),INDEX(INDIRECT(ADDRESS(3,5+$A13,1,1,"Daten-Anspruch")&amp;":"&amp;ADDRESS(65000,5+$A13,1,1)),MATCH(CONCATENATE(YEAR($G$6),"-","3"),'Daten-Anspruch'!$E$3:$E$65000,0)),"")</f>
        <v>0</v>
      </c>
      <c r="F13" s="52">
        <f aca="true" t="shared" si="2" ref="F13:F36">IF($E13="","",$C13+$D13-$E13)</f>
        <v>0</v>
      </c>
      <c r="G13" s="43">
        <f ca="1">IF(NOT(ISERROR(INDEX(Daten!$B$1:$B$35811,MATCH(CONCATENATE($A13,"-",TEXT(G$7,"JJJJMMTT")),Daten!$D$1:$D$35811,0)))),INDEX(Daten!$B$1:$B$35811,MATCH(CONCATENATE($A13,"-",TEXT(G$7,"JJJJMMTT")),Daten!$D$1:$D$35811,0)),IF(G$7&lt;&gt;"",IF(INDIRECT(ADDRESS($A13+2,WEEKDAY(G$7,2)+1,1,,"Daten-Serientermine"))&lt;&gt;"","FS",""),""))</f>
      </c>
      <c r="H13" s="44">
        <f ca="1">IF(NOT(ISERROR(INDEX(Daten!$B$1:$B$35811,MATCH(CONCATENATE($A13,"-",TEXT(H$7,"JJJJMMTT")),Daten!$D$1:$D$35811,0)))),INDEX(Daten!$B$1:$B$35811,MATCH(CONCATENATE($A13,"-",TEXT(H$7,"JJJJMMTT")),Daten!$D$1:$D$35811,0)),IF(H$7&lt;&gt;"",IF(INDIRECT(ADDRESS($A13+2,WEEKDAY(H$7,2)+1,1,,"Daten-Serientermine"))&lt;&gt;"","FS",""),""))</f>
      </c>
      <c r="I13" s="44">
        <f ca="1">IF(NOT(ISERROR(INDEX(Daten!$B$1:$B$35811,MATCH(CONCATENATE($A13,"-",TEXT(I$7,"JJJJMMTT")),Daten!$D$1:$D$35811,0)))),INDEX(Daten!$B$1:$B$35811,MATCH(CONCATENATE($A13,"-",TEXT(I$7,"JJJJMMTT")),Daten!$D$1:$D$35811,0)),IF(I$7&lt;&gt;"",IF(INDIRECT(ADDRESS($A13+2,WEEKDAY(I$7,2)+1,1,,"Daten-Serientermine"))&lt;&gt;"","FS",""),""))</f>
      </c>
      <c r="J13" s="44">
        <f ca="1">IF(NOT(ISERROR(INDEX(Daten!$B$1:$B$35811,MATCH(CONCATENATE($A13,"-",TEXT(J$7,"JJJJMMTT")),Daten!$D$1:$D$35811,0)))),INDEX(Daten!$B$1:$B$35811,MATCH(CONCATENATE($A13,"-",TEXT(J$7,"JJJJMMTT")),Daten!$D$1:$D$35811,0)),IF(J$7&lt;&gt;"",IF(INDIRECT(ADDRESS($A13+2,WEEKDAY(J$7,2)+1,1,,"Daten-Serientermine"))&lt;&gt;"","FS",""),""))</f>
      </c>
      <c r="K13" s="44">
        <f ca="1">IF(NOT(ISERROR(INDEX(Daten!$B$1:$B$35811,MATCH(CONCATENATE($A13,"-",TEXT(K$7,"JJJJMMTT")),Daten!$D$1:$D$35811,0)))),INDEX(Daten!$B$1:$B$35811,MATCH(CONCATENATE($A13,"-",TEXT(K$7,"JJJJMMTT")),Daten!$D$1:$D$35811,0)),IF(K$7&lt;&gt;"",IF(INDIRECT(ADDRESS($A13+2,WEEKDAY(K$7,2)+1,1,,"Daten-Serientermine"))&lt;&gt;"","FS",""),""))</f>
      </c>
      <c r="L13" s="44">
        <f ca="1">IF(NOT(ISERROR(INDEX(Daten!$B$1:$B$35811,MATCH(CONCATENATE($A13,"-",TEXT(L$7,"JJJJMMTT")),Daten!$D$1:$D$35811,0)))),INDEX(Daten!$B$1:$B$35811,MATCH(CONCATENATE($A13,"-",TEXT(L$7,"JJJJMMTT")),Daten!$D$1:$D$35811,0)),IF(L$7&lt;&gt;"",IF(INDIRECT(ADDRESS($A13+2,WEEKDAY(L$7,2)+1,1,,"Daten-Serientermine"))&lt;&gt;"","FS",""),""))</f>
      </c>
      <c r="M13" s="44">
        <f ca="1">IF(NOT(ISERROR(INDEX(Daten!$B$1:$B$35811,MATCH(CONCATENATE($A13,"-",TEXT(M$7,"JJJJMMTT")),Daten!$D$1:$D$35811,0)))),INDEX(Daten!$B$1:$B$35811,MATCH(CONCATENATE($A13,"-",TEXT(M$7,"JJJJMMTT")),Daten!$D$1:$D$35811,0)),IF(M$7&lt;&gt;"",IF(INDIRECT(ADDRESS($A13+2,WEEKDAY(M$7,2)+1,1,,"Daten-Serientermine"))&lt;&gt;"","FS",""),""))</f>
      </c>
      <c r="N13" s="44">
        <f ca="1">IF(NOT(ISERROR(INDEX(Daten!$B$1:$B$35811,MATCH(CONCATENATE($A13,"-",TEXT(N$7,"JJJJMMTT")),Daten!$D$1:$D$35811,0)))),INDEX(Daten!$B$1:$B$35811,MATCH(CONCATENATE($A13,"-",TEXT(N$7,"JJJJMMTT")),Daten!$D$1:$D$35811,0)),IF(N$7&lt;&gt;"",IF(INDIRECT(ADDRESS($A13+2,WEEKDAY(N$7,2)+1,1,,"Daten-Serientermine"))&lt;&gt;"","FS",""),""))</f>
      </c>
      <c r="O13" s="44">
        <f ca="1">IF(NOT(ISERROR(INDEX(Daten!$B$1:$B$35811,MATCH(CONCATENATE($A13,"-",TEXT(O$7,"JJJJMMTT")),Daten!$D$1:$D$35811,0)))),INDEX(Daten!$B$1:$B$35811,MATCH(CONCATENATE($A13,"-",TEXT(O$7,"JJJJMMTT")),Daten!$D$1:$D$35811,0)),IF(O$7&lt;&gt;"",IF(INDIRECT(ADDRESS($A13+2,WEEKDAY(O$7,2)+1,1,,"Daten-Serientermine"))&lt;&gt;"","FS",""),""))</f>
      </c>
      <c r="P13" s="44">
        <f ca="1">IF(NOT(ISERROR(INDEX(Daten!$B$1:$B$35811,MATCH(CONCATENATE($A13,"-",TEXT(P$7,"JJJJMMTT")),Daten!$D$1:$D$35811,0)))),INDEX(Daten!$B$1:$B$35811,MATCH(CONCATENATE($A13,"-",TEXT(P$7,"JJJJMMTT")),Daten!$D$1:$D$35811,0)),IF(P$7&lt;&gt;"",IF(INDIRECT(ADDRESS($A13+2,WEEKDAY(P$7,2)+1,1,,"Daten-Serientermine"))&lt;&gt;"","FS",""),""))</f>
      </c>
      <c r="Q13" s="44">
        <f ca="1">IF(NOT(ISERROR(INDEX(Daten!$B$1:$B$35811,MATCH(CONCATENATE($A13,"-",TEXT(Q$7,"JJJJMMTT")),Daten!$D$1:$D$35811,0)))),INDEX(Daten!$B$1:$B$35811,MATCH(CONCATENATE($A13,"-",TEXT(Q$7,"JJJJMMTT")),Daten!$D$1:$D$35811,0)),IF(Q$7&lt;&gt;"",IF(INDIRECT(ADDRESS($A13+2,WEEKDAY(Q$7,2)+1,1,,"Daten-Serientermine"))&lt;&gt;"","FS",""),""))</f>
      </c>
      <c r="R13" s="44">
        <f ca="1">IF(NOT(ISERROR(INDEX(Daten!$B$1:$B$35811,MATCH(CONCATENATE($A13,"-",TEXT(R$7,"JJJJMMTT")),Daten!$D$1:$D$35811,0)))),INDEX(Daten!$B$1:$B$35811,MATCH(CONCATENATE($A13,"-",TEXT(R$7,"JJJJMMTT")),Daten!$D$1:$D$35811,0)),IF(R$7&lt;&gt;"",IF(INDIRECT(ADDRESS($A13+2,WEEKDAY(R$7,2)+1,1,,"Daten-Serientermine"))&lt;&gt;"","FS",""),""))</f>
      </c>
      <c r="S13" s="44">
        <f ca="1">IF(NOT(ISERROR(INDEX(Daten!$B$1:$B$35811,MATCH(CONCATENATE($A13,"-",TEXT(S$7,"JJJJMMTT")),Daten!$D$1:$D$35811,0)))),INDEX(Daten!$B$1:$B$35811,MATCH(CONCATENATE($A13,"-",TEXT(S$7,"JJJJMMTT")),Daten!$D$1:$D$35811,0)),IF(S$7&lt;&gt;"",IF(INDIRECT(ADDRESS($A13+2,WEEKDAY(S$7,2)+1,1,,"Daten-Serientermine"))&lt;&gt;"","FS",""),""))</f>
      </c>
      <c r="T13" s="44">
        <f ca="1">IF(NOT(ISERROR(INDEX(Daten!$B$1:$B$35811,MATCH(CONCATENATE($A13,"-",TEXT(T$7,"JJJJMMTT")),Daten!$D$1:$D$35811,0)))),INDEX(Daten!$B$1:$B$35811,MATCH(CONCATENATE($A13,"-",TEXT(T$7,"JJJJMMTT")),Daten!$D$1:$D$35811,0)),IF(T$7&lt;&gt;"",IF(INDIRECT(ADDRESS($A13+2,WEEKDAY(T$7,2)+1,1,,"Daten-Serientermine"))&lt;&gt;"","FS",""),""))</f>
      </c>
      <c r="U13" s="44">
        <f ca="1">IF(NOT(ISERROR(INDEX(Daten!$B$1:$B$35811,MATCH(CONCATENATE($A13,"-",TEXT(U$7,"JJJJMMTT")),Daten!$D$1:$D$35811,0)))),INDEX(Daten!$B$1:$B$35811,MATCH(CONCATENATE($A13,"-",TEXT(U$7,"JJJJMMTT")),Daten!$D$1:$D$35811,0)),IF(U$7&lt;&gt;"",IF(INDIRECT(ADDRESS($A13+2,WEEKDAY(U$7,2)+1,1,,"Daten-Serientermine"))&lt;&gt;"","FS",""),""))</f>
      </c>
      <c r="V13" s="44">
        <f ca="1">IF(NOT(ISERROR(INDEX(Daten!$B$1:$B$35811,MATCH(CONCATENATE($A13,"-",TEXT(V$7,"JJJJMMTT")),Daten!$D$1:$D$35811,0)))),INDEX(Daten!$B$1:$B$35811,MATCH(CONCATENATE($A13,"-",TEXT(V$7,"JJJJMMTT")),Daten!$D$1:$D$35811,0)),IF(V$7&lt;&gt;"",IF(INDIRECT(ADDRESS($A13+2,WEEKDAY(V$7,2)+1,1,,"Daten-Serientermine"))&lt;&gt;"","FS",""),""))</f>
      </c>
      <c r="W13" s="44">
        <f ca="1">IF(NOT(ISERROR(INDEX(Daten!$B$1:$B$35811,MATCH(CONCATENATE($A13,"-",TEXT(W$7,"JJJJMMTT")),Daten!$D$1:$D$35811,0)))),INDEX(Daten!$B$1:$B$35811,MATCH(CONCATENATE($A13,"-",TEXT(W$7,"JJJJMMTT")),Daten!$D$1:$D$35811,0)),IF(W$7&lt;&gt;"",IF(INDIRECT(ADDRESS($A13+2,WEEKDAY(W$7,2)+1,1,,"Daten-Serientermine"))&lt;&gt;"","FS",""),""))</f>
      </c>
      <c r="X13" s="44">
        <f ca="1">IF(NOT(ISERROR(INDEX(Daten!$B$1:$B$35811,MATCH(CONCATENATE($A13,"-",TEXT(X$7,"JJJJMMTT")),Daten!$D$1:$D$35811,0)))),INDEX(Daten!$B$1:$B$35811,MATCH(CONCATENATE($A13,"-",TEXT(X$7,"JJJJMMTT")),Daten!$D$1:$D$35811,0)),IF(X$7&lt;&gt;"",IF(INDIRECT(ADDRESS($A13+2,WEEKDAY(X$7,2)+1,1,,"Daten-Serientermine"))&lt;&gt;"","FS",""),""))</f>
      </c>
      <c r="Y13" s="44">
        <f ca="1">IF(NOT(ISERROR(INDEX(Daten!$B$1:$B$35811,MATCH(CONCATENATE($A13,"-",TEXT(Y$7,"JJJJMMTT")),Daten!$D$1:$D$35811,0)))),INDEX(Daten!$B$1:$B$35811,MATCH(CONCATENATE($A13,"-",TEXT(Y$7,"JJJJMMTT")),Daten!$D$1:$D$35811,0)),IF(Y$7&lt;&gt;"",IF(INDIRECT(ADDRESS($A13+2,WEEKDAY(Y$7,2)+1,1,,"Daten-Serientermine"))&lt;&gt;"","FS",""),""))</f>
      </c>
      <c r="Z13" s="44">
        <f ca="1">IF(NOT(ISERROR(INDEX(Daten!$B$1:$B$35811,MATCH(CONCATENATE($A13,"-",TEXT(Z$7,"JJJJMMTT")),Daten!$D$1:$D$35811,0)))),INDEX(Daten!$B$1:$B$35811,MATCH(CONCATENATE($A13,"-",TEXT(Z$7,"JJJJMMTT")),Daten!$D$1:$D$35811,0)),IF(Z$7&lt;&gt;"",IF(INDIRECT(ADDRESS($A13+2,WEEKDAY(Z$7,2)+1,1,,"Daten-Serientermine"))&lt;&gt;"","FS",""),""))</f>
      </c>
      <c r="AA13" s="44">
        <f ca="1">IF(NOT(ISERROR(INDEX(Daten!$B$1:$B$35811,MATCH(CONCATENATE($A13,"-",TEXT(AA$7,"JJJJMMTT")),Daten!$D$1:$D$35811,0)))),INDEX(Daten!$B$1:$B$35811,MATCH(CONCATENATE($A13,"-",TEXT(AA$7,"JJJJMMTT")),Daten!$D$1:$D$35811,0)),IF(AA$7&lt;&gt;"",IF(INDIRECT(ADDRESS($A13+2,WEEKDAY(AA$7,2)+1,1,,"Daten-Serientermine"))&lt;&gt;"","FS",""),""))</f>
      </c>
      <c r="AB13" s="44">
        <f ca="1">IF(NOT(ISERROR(INDEX(Daten!$B$1:$B$35811,MATCH(CONCATENATE($A13,"-",TEXT(AB$7,"JJJJMMTT")),Daten!$D$1:$D$35811,0)))),INDEX(Daten!$B$1:$B$35811,MATCH(CONCATENATE($A13,"-",TEXT(AB$7,"JJJJMMTT")),Daten!$D$1:$D$35811,0)),IF(AB$7&lt;&gt;"",IF(INDIRECT(ADDRESS($A13+2,WEEKDAY(AB$7,2)+1,1,,"Daten-Serientermine"))&lt;&gt;"","FS",""),""))</f>
      </c>
      <c r="AC13" s="44">
        <f ca="1">IF(NOT(ISERROR(INDEX(Daten!$B$1:$B$35811,MATCH(CONCATENATE($A13,"-",TEXT(AC$7,"JJJJMMTT")),Daten!$D$1:$D$35811,0)))),INDEX(Daten!$B$1:$B$35811,MATCH(CONCATENATE($A13,"-",TEXT(AC$7,"JJJJMMTT")),Daten!$D$1:$D$35811,0)),IF(AC$7&lt;&gt;"",IF(INDIRECT(ADDRESS($A13+2,WEEKDAY(AC$7,2)+1,1,,"Daten-Serientermine"))&lt;&gt;"","FS",""),""))</f>
      </c>
      <c r="AD13" s="44">
        <f ca="1">IF(NOT(ISERROR(INDEX(Daten!$B$1:$B$35811,MATCH(CONCATENATE($A13,"-",TEXT(AD$7,"JJJJMMTT")),Daten!$D$1:$D$35811,0)))),INDEX(Daten!$B$1:$B$35811,MATCH(CONCATENATE($A13,"-",TEXT(AD$7,"JJJJMMTT")),Daten!$D$1:$D$35811,0)),IF(AD$7&lt;&gt;"",IF(INDIRECT(ADDRESS($A13+2,WEEKDAY(AD$7,2)+1,1,,"Daten-Serientermine"))&lt;&gt;"","FS",""),""))</f>
      </c>
      <c r="AE13" s="44">
        <f ca="1">IF(NOT(ISERROR(INDEX(Daten!$B$1:$B$35811,MATCH(CONCATENATE($A13,"-",TEXT(AE$7,"JJJJMMTT")),Daten!$D$1:$D$35811,0)))),INDEX(Daten!$B$1:$B$35811,MATCH(CONCATENATE($A13,"-",TEXT(AE$7,"JJJJMMTT")),Daten!$D$1:$D$35811,0)),IF(AE$7&lt;&gt;"",IF(INDIRECT(ADDRESS($A13+2,WEEKDAY(AE$7,2)+1,1,,"Daten-Serientermine"))&lt;&gt;"","FS",""),""))</f>
      </c>
      <c r="AF13" s="44">
        <f ca="1">IF(NOT(ISERROR(INDEX(Daten!$B$1:$B$35811,MATCH(CONCATENATE($A13,"-",TEXT(AF$7,"JJJJMMTT")),Daten!$D$1:$D$35811,0)))),INDEX(Daten!$B$1:$B$35811,MATCH(CONCATENATE($A13,"-",TEXT(AF$7,"JJJJMMTT")),Daten!$D$1:$D$35811,0)),IF(AF$7&lt;&gt;"",IF(INDIRECT(ADDRESS($A13+2,WEEKDAY(AF$7,2)+1,1,,"Daten-Serientermine"))&lt;&gt;"","FS",""),""))</f>
      </c>
      <c r="AG13" s="44">
        <f ca="1">IF(NOT(ISERROR(INDEX(Daten!$B$1:$B$35811,MATCH(CONCATENATE($A13,"-",TEXT(AG$7,"JJJJMMTT")),Daten!$D$1:$D$35811,0)))),INDEX(Daten!$B$1:$B$35811,MATCH(CONCATENATE($A13,"-",TEXT(AG$7,"JJJJMMTT")),Daten!$D$1:$D$35811,0)),IF(AG$7&lt;&gt;"",IF(INDIRECT(ADDRESS($A13+2,WEEKDAY(AG$7,2)+1,1,,"Daten-Serientermine"))&lt;&gt;"","FS",""),""))</f>
      </c>
      <c r="AH13" s="44">
        <f ca="1">IF(NOT(ISERROR(INDEX(Daten!$B$1:$B$35811,MATCH(CONCATENATE($A13,"-",TEXT(AH$7,"JJJJMMTT")),Daten!$D$1:$D$35811,0)))),INDEX(Daten!$B$1:$B$35811,MATCH(CONCATENATE($A13,"-",TEXT(AH$7,"JJJJMMTT")),Daten!$D$1:$D$35811,0)),IF(AH$7&lt;&gt;"",IF(INDIRECT(ADDRESS($A13+2,WEEKDAY(AH$7,2)+1,1,,"Daten-Serientermine"))&lt;&gt;"","FS",""),""))</f>
      </c>
      <c r="AI13" s="44">
        <f ca="1">IF(NOT(ISERROR(INDEX(Daten!$B$1:$B$35811,MATCH(CONCATENATE($A13,"-",TEXT(AI$7,"JJJJMMTT")),Daten!$D$1:$D$35811,0)))),INDEX(Daten!$B$1:$B$35811,MATCH(CONCATENATE($A13,"-",TEXT(AI$7,"JJJJMMTT")),Daten!$D$1:$D$35811,0)),IF(AI$7&lt;&gt;"",IF(INDIRECT(ADDRESS($A13+2,WEEKDAY(AI$7,2)+1,1,,"Daten-Serientermine"))&lt;&gt;"","FS",""),""))</f>
      </c>
      <c r="AJ13" s="44">
        <f ca="1">IF(NOT(ISERROR(INDEX(Daten!$B$1:$B$35811,MATCH(CONCATENATE($A13,"-",TEXT(AJ$7,"JJJJMMTT")),Daten!$D$1:$D$35811,0)))),INDEX(Daten!$B$1:$B$35811,MATCH(CONCATENATE($A13,"-",TEXT(AJ$7,"JJJJMMTT")),Daten!$D$1:$D$35811,0)),IF(AJ$7&lt;&gt;"",IF(INDIRECT(ADDRESS($A13+2,WEEKDAY(AJ$7,2)+1,1,,"Daten-Serientermine"))&lt;&gt;"","FS",""),""))</f>
      </c>
      <c r="AK13" s="45">
        <f ca="1">IF(NOT(ISERROR(INDEX(Daten!$B$1:$B$35811,MATCH(CONCATENATE($A13,"-",TEXT(AK$7,"JJJJMMTT")),Daten!$D$1:$D$35811,0)))),INDEX(Daten!$B$1:$B$35811,MATCH(CONCATENATE($A13,"-",TEXT(AK$7,"JJJJMMTT")),Daten!$D$1:$D$35811,0)),IF(AK$7&lt;&gt;"",IF(INDIRECT(ADDRESS($A13+2,WEEKDAY(AK$7,2)+1,1,,"Daten-Serientermine"))&lt;&gt;"","FS",""),""))</f>
      </c>
    </row>
    <row r="14" spans="1:37" ht="15.75" thickBot="1">
      <c r="A14" s="29">
        <v>3</v>
      </c>
      <c r="B14" s="53" t="str">
        <f>IF(Einstellungen!C5&lt;&gt;"",Einstellungen!C5,"")</f>
        <v>Mitarbeiter C</v>
      </c>
      <c r="C14" s="39">
        <f ca="1">IF(NOT(ISERROR(INDEX(INDIRECT(ADDRESS(3,5+$A14,1,1,"Daten-Anspruch")&amp;":"&amp;ADDRESS(65000,5+$A14,1,1)),MATCH(CONCATENATE(YEAR($G$6)-1,"-","1"),'Daten-Anspruch'!$E$3:$E$65000,0)))),INDEX(INDIRECT(ADDRESS(3,5+$A14,1,1,"Daten-Anspruch")&amp;":"&amp;ADDRESS(65000,5+$A14,1,1)),MATCH(CONCATENATE(YEAR($G$6)-1,"-","1"),'Daten-Anspruch'!$E$3:$E$65000,0)),"")</f>
        <v>0</v>
      </c>
      <c r="D14" s="39">
        <f ca="1">IF(NOT(ISERROR(INDEX(INDIRECT(ADDRESS(3,5+$A14,1,1,"Daten-Anspruch")&amp;":"&amp;ADDRESS(65000,5+$A14,1,1)),MATCH(CONCATENATE(YEAR($G$6),"-","2"),'Daten-Anspruch'!$E$3:$E$65000,0)))),INDEX(INDIRECT(ADDRESS(3,5+$A14,1,1,"Daten-Anspruch")&amp;":"&amp;ADDRESS(65000,5+$A14,1,1)),MATCH(CONCATENATE(YEAR($G$6),"-","2"),'Daten-Anspruch'!$E$3:$E$65000,0)),"")</f>
        <v>0</v>
      </c>
      <c r="E14" s="39">
        <f ca="1">IF(NOT(ISERROR(INDEX(INDIRECT(ADDRESS(3,5+$A14,1,1,"Daten-Anspruch")&amp;":"&amp;ADDRESS(65000,5+$A14,1,1)),MATCH(CONCATENATE(YEAR($G$6),"-","3"),'Daten-Anspruch'!$E$3:$E$65000,0)))),INDEX(INDIRECT(ADDRESS(3,5+$A14,1,1,"Daten-Anspruch")&amp;":"&amp;ADDRESS(65000,5+$A14,1,1)),MATCH(CONCATENATE(YEAR($G$6),"-","3"),'Daten-Anspruch'!$E$3:$E$65000,0)),"")</f>
        <v>0</v>
      </c>
      <c r="F14" s="40">
        <f t="shared" si="2"/>
        <v>0</v>
      </c>
      <c r="G14" s="43">
        <f ca="1">IF(NOT(ISERROR(INDEX(Daten!$B$1:$B$35811,MATCH(CONCATENATE($A14,"-",TEXT(G$7,"JJJJMMTT")),Daten!$D$1:$D$35811,0)))),INDEX(Daten!$B$1:$B$35811,MATCH(CONCATENATE($A14,"-",TEXT(G$7,"JJJJMMTT")),Daten!$D$1:$D$35811,0)),IF(G$7&lt;&gt;"",IF(INDIRECT(ADDRESS($A14+2,WEEKDAY(G$7,2)+1,1,,"Daten-Serientermine"))&lt;&gt;"","FS",""),""))</f>
      </c>
      <c r="H14" s="44">
        <f ca="1">IF(NOT(ISERROR(INDEX(Daten!$B$1:$B$35811,MATCH(CONCATENATE($A14,"-",TEXT(H$7,"JJJJMMTT")),Daten!$D$1:$D$35811,0)))),INDEX(Daten!$B$1:$B$35811,MATCH(CONCATENATE($A14,"-",TEXT(H$7,"JJJJMMTT")),Daten!$D$1:$D$35811,0)),IF(H$7&lt;&gt;"",IF(INDIRECT(ADDRESS($A14+2,WEEKDAY(H$7,2)+1,1,,"Daten-Serientermine"))&lt;&gt;"","FS",""),""))</f>
      </c>
      <c r="I14" s="44">
        <f ca="1">IF(NOT(ISERROR(INDEX(Daten!$B$1:$B$35811,MATCH(CONCATENATE($A14,"-",TEXT(I$7,"JJJJMMTT")),Daten!$D$1:$D$35811,0)))),INDEX(Daten!$B$1:$B$35811,MATCH(CONCATENATE($A14,"-",TEXT(I$7,"JJJJMMTT")),Daten!$D$1:$D$35811,0)),IF(I$7&lt;&gt;"",IF(INDIRECT(ADDRESS($A14+2,WEEKDAY(I$7,2)+1,1,,"Daten-Serientermine"))&lt;&gt;"","FS",""),""))</f>
      </c>
      <c r="J14" s="44">
        <f ca="1">IF(NOT(ISERROR(INDEX(Daten!$B$1:$B$35811,MATCH(CONCATENATE($A14,"-",TEXT(J$7,"JJJJMMTT")),Daten!$D$1:$D$35811,0)))),INDEX(Daten!$B$1:$B$35811,MATCH(CONCATENATE($A14,"-",TEXT(J$7,"JJJJMMTT")),Daten!$D$1:$D$35811,0)),IF(J$7&lt;&gt;"",IF(INDIRECT(ADDRESS($A14+2,WEEKDAY(J$7,2)+1,1,,"Daten-Serientermine"))&lt;&gt;"","FS",""),""))</f>
      </c>
      <c r="K14" s="44">
        <f ca="1">IF(NOT(ISERROR(INDEX(Daten!$B$1:$B$35811,MATCH(CONCATENATE($A14,"-",TEXT(K$7,"JJJJMMTT")),Daten!$D$1:$D$35811,0)))),INDEX(Daten!$B$1:$B$35811,MATCH(CONCATENATE($A14,"-",TEXT(K$7,"JJJJMMTT")),Daten!$D$1:$D$35811,0)),IF(K$7&lt;&gt;"",IF(INDIRECT(ADDRESS($A14+2,WEEKDAY(K$7,2)+1,1,,"Daten-Serientermine"))&lt;&gt;"","FS",""),""))</f>
      </c>
      <c r="L14" s="44">
        <f ca="1">IF(NOT(ISERROR(INDEX(Daten!$B$1:$B$35811,MATCH(CONCATENATE($A14,"-",TEXT(L$7,"JJJJMMTT")),Daten!$D$1:$D$35811,0)))),INDEX(Daten!$B$1:$B$35811,MATCH(CONCATENATE($A14,"-",TEXT(L$7,"JJJJMMTT")),Daten!$D$1:$D$35811,0)),IF(L$7&lt;&gt;"",IF(INDIRECT(ADDRESS($A14+2,WEEKDAY(L$7,2)+1,1,,"Daten-Serientermine"))&lt;&gt;"","FS",""),""))</f>
      </c>
      <c r="M14" s="44">
        <f ca="1">IF(NOT(ISERROR(INDEX(Daten!$B$1:$B$35811,MATCH(CONCATENATE($A14,"-",TEXT(M$7,"JJJJMMTT")),Daten!$D$1:$D$35811,0)))),INDEX(Daten!$B$1:$B$35811,MATCH(CONCATENATE($A14,"-",TEXT(M$7,"JJJJMMTT")),Daten!$D$1:$D$35811,0)),IF(M$7&lt;&gt;"",IF(INDIRECT(ADDRESS($A14+2,WEEKDAY(M$7,2)+1,1,,"Daten-Serientermine"))&lt;&gt;"","FS",""),""))</f>
      </c>
      <c r="N14" s="44">
        <f ca="1">IF(NOT(ISERROR(INDEX(Daten!$B$1:$B$35811,MATCH(CONCATENATE($A14,"-",TEXT(N$7,"JJJJMMTT")),Daten!$D$1:$D$35811,0)))),INDEX(Daten!$B$1:$B$35811,MATCH(CONCATENATE($A14,"-",TEXT(N$7,"JJJJMMTT")),Daten!$D$1:$D$35811,0)),IF(N$7&lt;&gt;"",IF(INDIRECT(ADDRESS($A14+2,WEEKDAY(N$7,2)+1,1,,"Daten-Serientermine"))&lt;&gt;"","FS",""),""))</f>
      </c>
      <c r="O14" s="44">
        <f ca="1">IF(NOT(ISERROR(INDEX(Daten!$B$1:$B$35811,MATCH(CONCATENATE($A14,"-",TEXT(O$7,"JJJJMMTT")),Daten!$D$1:$D$35811,0)))),INDEX(Daten!$B$1:$B$35811,MATCH(CONCATENATE($A14,"-",TEXT(O$7,"JJJJMMTT")),Daten!$D$1:$D$35811,0)),IF(O$7&lt;&gt;"",IF(INDIRECT(ADDRESS($A14+2,WEEKDAY(O$7,2)+1,1,,"Daten-Serientermine"))&lt;&gt;"","FS",""),""))</f>
      </c>
      <c r="P14" s="44">
        <f ca="1">IF(NOT(ISERROR(INDEX(Daten!$B$1:$B$35811,MATCH(CONCATENATE($A14,"-",TEXT(P$7,"JJJJMMTT")),Daten!$D$1:$D$35811,0)))),INDEX(Daten!$B$1:$B$35811,MATCH(CONCATENATE($A14,"-",TEXT(P$7,"JJJJMMTT")),Daten!$D$1:$D$35811,0)),IF(P$7&lt;&gt;"",IF(INDIRECT(ADDRESS($A14+2,WEEKDAY(P$7,2)+1,1,,"Daten-Serientermine"))&lt;&gt;"","FS",""),""))</f>
      </c>
      <c r="Q14" s="44">
        <f ca="1">IF(NOT(ISERROR(INDEX(Daten!$B$1:$B$35811,MATCH(CONCATENATE($A14,"-",TEXT(Q$7,"JJJJMMTT")),Daten!$D$1:$D$35811,0)))),INDEX(Daten!$B$1:$B$35811,MATCH(CONCATENATE($A14,"-",TEXT(Q$7,"JJJJMMTT")),Daten!$D$1:$D$35811,0)),IF(Q$7&lt;&gt;"",IF(INDIRECT(ADDRESS($A14+2,WEEKDAY(Q$7,2)+1,1,,"Daten-Serientermine"))&lt;&gt;"","FS",""),""))</f>
      </c>
      <c r="R14" s="44">
        <f ca="1">IF(NOT(ISERROR(INDEX(Daten!$B$1:$B$35811,MATCH(CONCATENATE($A14,"-",TEXT(R$7,"JJJJMMTT")),Daten!$D$1:$D$35811,0)))),INDEX(Daten!$B$1:$B$35811,MATCH(CONCATENATE($A14,"-",TEXT(R$7,"JJJJMMTT")),Daten!$D$1:$D$35811,0)),IF(R$7&lt;&gt;"",IF(INDIRECT(ADDRESS($A14+2,WEEKDAY(R$7,2)+1,1,,"Daten-Serientermine"))&lt;&gt;"","FS",""),""))</f>
      </c>
      <c r="S14" s="44">
        <f ca="1">IF(NOT(ISERROR(INDEX(Daten!$B$1:$B$35811,MATCH(CONCATENATE($A14,"-",TEXT(S$7,"JJJJMMTT")),Daten!$D$1:$D$35811,0)))),INDEX(Daten!$B$1:$B$35811,MATCH(CONCATENATE($A14,"-",TEXT(S$7,"JJJJMMTT")),Daten!$D$1:$D$35811,0)),IF(S$7&lt;&gt;"",IF(INDIRECT(ADDRESS($A14+2,WEEKDAY(S$7,2)+1,1,,"Daten-Serientermine"))&lt;&gt;"","FS",""),""))</f>
      </c>
      <c r="T14" s="44">
        <f ca="1">IF(NOT(ISERROR(INDEX(Daten!$B$1:$B$35811,MATCH(CONCATENATE($A14,"-",TEXT(T$7,"JJJJMMTT")),Daten!$D$1:$D$35811,0)))),INDEX(Daten!$B$1:$B$35811,MATCH(CONCATENATE($A14,"-",TEXT(T$7,"JJJJMMTT")),Daten!$D$1:$D$35811,0)),IF(T$7&lt;&gt;"",IF(INDIRECT(ADDRESS($A14+2,WEEKDAY(T$7,2)+1,1,,"Daten-Serientermine"))&lt;&gt;"","FS",""),""))</f>
      </c>
      <c r="U14" s="44">
        <f ca="1">IF(NOT(ISERROR(INDEX(Daten!$B$1:$B$35811,MATCH(CONCATENATE($A14,"-",TEXT(U$7,"JJJJMMTT")),Daten!$D$1:$D$35811,0)))),INDEX(Daten!$B$1:$B$35811,MATCH(CONCATENATE($A14,"-",TEXT(U$7,"JJJJMMTT")),Daten!$D$1:$D$35811,0)),IF(U$7&lt;&gt;"",IF(INDIRECT(ADDRESS($A14+2,WEEKDAY(U$7,2)+1,1,,"Daten-Serientermine"))&lt;&gt;"","FS",""),""))</f>
      </c>
      <c r="V14" s="44">
        <f ca="1">IF(NOT(ISERROR(INDEX(Daten!$B$1:$B$35811,MATCH(CONCATENATE($A14,"-",TEXT(V$7,"JJJJMMTT")),Daten!$D$1:$D$35811,0)))),INDEX(Daten!$B$1:$B$35811,MATCH(CONCATENATE($A14,"-",TEXT(V$7,"JJJJMMTT")),Daten!$D$1:$D$35811,0)),IF(V$7&lt;&gt;"",IF(INDIRECT(ADDRESS($A14+2,WEEKDAY(V$7,2)+1,1,,"Daten-Serientermine"))&lt;&gt;"","FS",""),""))</f>
      </c>
      <c r="W14" s="44">
        <f ca="1">IF(NOT(ISERROR(INDEX(Daten!$B$1:$B$35811,MATCH(CONCATENATE($A14,"-",TEXT(W$7,"JJJJMMTT")),Daten!$D$1:$D$35811,0)))),INDEX(Daten!$B$1:$B$35811,MATCH(CONCATENATE($A14,"-",TEXT(W$7,"JJJJMMTT")),Daten!$D$1:$D$35811,0)),IF(W$7&lt;&gt;"",IF(INDIRECT(ADDRESS($A14+2,WEEKDAY(W$7,2)+1,1,,"Daten-Serientermine"))&lt;&gt;"","FS",""),""))</f>
      </c>
      <c r="X14" s="44">
        <f ca="1">IF(NOT(ISERROR(INDEX(Daten!$B$1:$B$35811,MATCH(CONCATENATE($A14,"-",TEXT(X$7,"JJJJMMTT")),Daten!$D$1:$D$35811,0)))),INDEX(Daten!$B$1:$B$35811,MATCH(CONCATENATE($A14,"-",TEXT(X$7,"JJJJMMTT")),Daten!$D$1:$D$35811,0)),IF(X$7&lt;&gt;"",IF(INDIRECT(ADDRESS($A14+2,WEEKDAY(X$7,2)+1,1,,"Daten-Serientermine"))&lt;&gt;"","FS",""),""))</f>
      </c>
      <c r="Y14" s="44">
        <f ca="1">IF(NOT(ISERROR(INDEX(Daten!$B$1:$B$35811,MATCH(CONCATENATE($A14,"-",TEXT(Y$7,"JJJJMMTT")),Daten!$D$1:$D$35811,0)))),INDEX(Daten!$B$1:$B$35811,MATCH(CONCATENATE($A14,"-",TEXT(Y$7,"JJJJMMTT")),Daten!$D$1:$D$35811,0)),IF(Y$7&lt;&gt;"",IF(INDIRECT(ADDRESS($A14+2,WEEKDAY(Y$7,2)+1,1,,"Daten-Serientermine"))&lt;&gt;"","FS",""),""))</f>
      </c>
      <c r="Z14" s="44">
        <f ca="1">IF(NOT(ISERROR(INDEX(Daten!$B$1:$B$35811,MATCH(CONCATENATE($A14,"-",TEXT(Z$7,"JJJJMMTT")),Daten!$D$1:$D$35811,0)))),INDEX(Daten!$B$1:$B$35811,MATCH(CONCATENATE($A14,"-",TEXT(Z$7,"JJJJMMTT")),Daten!$D$1:$D$35811,0)),IF(Z$7&lt;&gt;"",IF(INDIRECT(ADDRESS($A14+2,WEEKDAY(Z$7,2)+1,1,,"Daten-Serientermine"))&lt;&gt;"","FS",""),""))</f>
      </c>
      <c r="AA14" s="44">
        <f ca="1">IF(NOT(ISERROR(INDEX(Daten!$B$1:$B$35811,MATCH(CONCATENATE($A14,"-",TEXT(AA$7,"JJJJMMTT")),Daten!$D$1:$D$35811,0)))),INDEX(Daten!$B$1:$B$35811,MATCH(CONCATENATE($A14,"-",TEXT(AA$7,"JJJJMMTT")),Daten!$D$1:$D$35811,0)),IF(AA$7&lt;&gt;"",IF(INDIRECT(ADDRESS($A14+2,WEEKDAY(AA$7,2)+1,1,,"Daten-Serientermine"))&lt;&gt;"","FS",""),""))</f>
      </c>
      <c r="AB14" s="44">
        <f ca="1">IF(NOT(ISERROR(INDEX(Daten!$B$1:$B$35811,MATCH(CONCATENATE($A14,"-",TEXT(AB$7,"JJJJMMTT")),Daten!$D$1:$D$35811,0)))),INDEX(Daten!$B$1:$B$35811,MATCH(CONCATENATE($A14,"-",TEXT(AB$7,"JJJJMMTT")),Daten!$D$1:$D$35811,0)),IF(AB$7&lt;&gt;"",IF(INDIRECT(ADDRESS($A14+2,WEEKDAY(AB$7,2)+1,1,,"Daten-Serientermine"))&lt;&gt;"","FS",""),""))</f>
      </c>
      <c r="AC14" s="44">
        <f ca="1">IF(NOT(ISERROR(INDEX(Daten!$B$1:$B$35811,MATCH(CONCATENATE($A14,"-",TEXT(AC$7,"JJJJMMTT")),Daten!$D$1:$D$35811,0)))),INDEX(Daten!$B$1:$B$35811,MATCH(CONCATENATE($A14,"-",TEXT(AC$7,"JJJJMMTT")),Daten!$D$1:$D$35811,0)),IF(AC$7&lt;&gt;"",IF(INDIRECT(ADDRESS($A14+2,WEEKDAY(AC$7,2)+1,1,,"Daten-Serientermine"))&lt;&gt;"","FS",""),""))</f>
      </c>
      <c r="AD14" s="44">
        <f ca="1">IF(NOT(ISERROR(INDEX(Daten!$B$1:$B$35811,MATCH(CONCATENATE($A14,"-",TEXT(AD$7,"JJJJMMTT")),Daten!$D$1:$D$35811,0)))),INDEX(Daten!$B$1:$B$35811,MATCH(CONCATENATE($A14,"-",TEXT(AD$7,"JJJJMMTT")),Daten!$D$1:$D$35811,0)),IF(AD$7&lt;&gt;"",IF(INDIRECT(ADDRESS($A14+2,WEEKDAY(AD$7,2)+1,1,,"Daten-Serientermine"))&lt;&gt;"","FS",""),""))</f>
      </c>
      <c r="AE14" s="44">
        <f ca="1">IF(NOT(ISERROR(INDEX(Daten!$B$1:$B$35811,MATCH(CONCATENATE($A14,"-",TEXT(AE$7,"JJJJMMTT")),Daten!$D$1:$D$35811,0)))),INDEX(Daten!$B$1:$B$35811,MATCH(CONCATENATE($A14,"-",TEXT(AE$7,"JJJJMMTT")),Daten!$D$1:$D$35811,0)),IF(AE$7&lt;&gt;"",IF(INDIRECT(ADDRESS($A14+2,WEEKDAY(AE$7,2)+1,1,,"Daten-Serientermine"))&lt;&gt;"","FS",""),""))</f>
      </c>
      <c r="AF14" s="44">
        <f ca="1">IF(NOT(ISERROR(INDEX(Daten!$B$1:$B$35811,MATCH(CONCATENATE($A14,"-",TEXT(AF$7,"JJJJMMTT")),Daten!$D$1:$D$35811,0)))),INDEX(Daten!$B$1:$B$35811,MATCH(CONCATENATE($A14,"-",TEXT(AF$7,"JJJJMMTT")),Daten!$D$1:$D$35811,0)),IF(AF$7&lt;&gt;"",IF(INDIRECT(ADDRESS($A14+2,WEEKDAY(AF$7,2)+1,1,,"Daten-Serientermine"))&lt;&gt;"","FS",""),""))</f>
      </c>
      <c r="AG14" s="44">
        <f ca="1">IF(NOT(ISERROR(INDEX(Daten!$B$1:$B$35811,MATCH(CONCATENATE($A14,"-",TEXT(AG$7,"JJJJMMTT")),Daten!$D$1:$D$35811,0)))),INDEX(Daten!$B$1:$B$35811,MATCH(CONCATENATE($A14,"-",TEXT(AG$7,"JJJJMMTT")),Daten!$D$1:$D$35811,0)),IF(AG$7&lt;&gt;"",IF(INDIRECT(ADDRESS($A14+2,WEEKDAY(AG$7,2)+1,1,,"Daten-Serientermine"))&lt;&gt;"","FS",""),""))</f>
      </c>
      <c r="AH14" s="44">
        <f ca="1">IF(NOT(ISERROR(INDEX(Daten!$B$1:$B$35811,MATCH(CONCATENATE($A14,"-",TEXT(AH$7,"JJJJMMTT")),Daten!$D$1:$D$35811,0)))),INDEX(Daten!$B$1:$B$35811,MATCH(CONCATENATE($A14,"-",TEXT(AH$7,"JJJJMMTT")),Daten!$D$1:$D$35811,0)),IF(AH$7&lt;&gt;"",IF(INDIRECT(ADDRESS($A14+2,WEEKDAY(AH$7,2)+1,1,,"Daten-Serientermine"))&lt;&gt;"","FS",""),""))</f>
      </c>
      <c r="AI14" s="44">
        <f ca="1">IF(NOT(ISERROR(INDEX(Daten!$B$1:$B$35811,MATCH(CONCATENATE($A14,"-",TEXT(AI$7,"JJJJMMTT")),Daten!$D$1:$D$35811,0)))),INDEX(Daten!$B$1:$B$35811,MATCH(CONCATENATE($A14,"-",TEXT(AI$7,"JJJJMMTT")),Daten!$D$1:$D$35811,0)),IF(AI$7&lt;&gt;"",IF(INDIRECT(ADDRESS($A14+2,WEEKDAY(AI$7,2)+1,1,,"Daten-Serientermine"))&lt;&gt;"","FS",""),""))</f>
      </c>
      <c r="AJ14" s="44">
        <f ca="1">IF(NOT(ISERROR(INDEX(Daten!$B$1:$B$35811,MATCH(CONCATENATE($A14,"-",TEXT(AJ$7,"JJJJMMTT")),Daten!$D$1:$D$35811,0)))),INDEX(Daten!$B$1:$B$35811,MATCH(CONCATENATE($A14,"-",TEXT(AJ$7,"JJJJMMTT")),Daten!$D$1:$D$35811,0)),IF(AJ$7&lt;&gt;"",IF(INDIRECT(ADDRESS($A14+2,WEEKDAY(AJ$7,2)+1,1,,"Daten-Serientermine"))&lt;&gt;"","FS",""),""))</f>
      </c>
      <c r="AK14" s="45">
        <f ca="1">IF(NOT(ISERROR(INDEX(Daten!$B$1:$B$35811,MATCH(CONCATENATE($A14,"-",TEXT(AK$7,"JJJJMMTT")),Daten!$D$1:$D$35811,0)))),INDEX(Daten!$B$1:$B$35811,MATCH(CONCATENATE($A14,"-",TEXT(AK$7,"JJJJMMTT")),Daten!$D$1:$D$35811,0)),IF(AK$7&lt;&gt;"",IF(INDIRECT(ADDRESS($A14+2,WEEKDAY(AK$7,2)+1,1,,"Daten-Serientermine"))&lt;&gt;"","FS",""),""))</f>
      </c>
    </row>
    <row r="15" spans="1:37" ht="15.75" hidden="1" thickBot="1">
      <c r="A15" s="29">
        <v>4</v>
      </c>
      <c r="B15" s="54">
        <f>IF(Einstellungen!C6&lt;&gt;"",Einstellungen!C6,"")</f>
      </c>
      <c r="C15" s="51">
        <f ca="1">IF(NOT(ISERROR(INDEX(INDIRECT(ADDRESS(3,5+$A15,1,1,"Daten-Anspruch")&amp;":"&amp;ADDRESS(65000,5+$A15,1,1)),MATCH(CONCATENATE(YEAR($G$6)-1,"-","1"),'Daten-Anspruch'!$E$3:$E$65000,0)))),INDEX(INDIRECT(ADDRESS(3,5+$A15,1,1,"Daten-Anspruch")&amp;":"&amp;ADDRESS(65000,5+$A15,1,1)),MATCH(CONCATENATE(YEAR($G$6)-1,"-","1"),'Daten-Anspruch'!$E$3:$E$65000,0)),"")</f>
        <v>0</v>
      </c>
      <c r="D15" s="51">
        <f ca="1">IF(NOT(ISERROR(INDEX(INDIRECT(ADDRESS(3,5+$A15,1,1,"Daten-Anspruch")&amp;":"&amp;ADDRESS(65000,5+$A15,1,1)),MATCH(CONCATENATE(YEAR($G$6),"-","2"),'Daten-Anspruch'!$E$3:$E$65000,0)))),INDEX(INDIRECT(ADDRESS(3,5+$A15,1,1,"Daten-Anspruch")&amp;":"&amp;ADDRESS(65000,5+$A15,1,1)),MATCH(CONCATENATE(YEAR($G$6),"-","2"),'Daten-Anspruch'!$E$3:$E$65000,0)),"")</f>
        <v>0</v>
      </c>
      <c r="E15" s="51">
        <f ca="1">IF(NOT(ISERROR(INDEX(INDIRECT(ADDRESS(3,5+$A15,1,1,"Daten-Anspruch")&amp;":"&amp;ADDRESS(65000,5+$A15,1,1)),MATCH(CONCATENATE(YEAR($G$6),"-","3"),'Daten-Anspruch'!$E$3:$E$65000,0)))),INDEX(INDIRECT(ADDRESS(3,5+$A15,1,1,"Daten-Anspruch")&amp;":"&amp;ADDRESS(65000,5+$A15,1,1)),MATCH(CONCATENATE(YEAR($G$6),"-","3"),'Daten-Anspruch'!$E$3:$E$65000,0)),"")</f>
        <v>0</v>
      </c>
      <c r="F15" s="52">
        <f t="shared" si="2"/>
        <v>0</v>
      </c>
      <c r="G15" s="43">
        <f ca="1">IF(NOT(ISERROR(INDEX(Daten!$B$1:$B$35811,MATCH(CONCATENATE($A15,"-",TEXT(G$7,"JJJJMMTT")),Daten!$D$1:$D$35811,0)))),INDEX(Daten!$B$1:$B$35811,MATCH(CONCATENATE($A15,"-",TEXT(G$7,"JJJJMMTT")),Daten!$D$1:$D$35811,0)),IF(G$7&lt;&gt;"",IF(INDIRECT(ADDRESS($A15+2,WEEKDAY(G$7,2)+1,1,,"Daten-Serientermine"))&lt;&gt;"","FS",""),""))</f>
      </c>
      <c r="H15" s="44">
        <f ca="1">IF(NOT(ISERROR(INDEX(Daten!$B$1:$B$35811,MATCH(CONCATENATE($A15,"-",TEXT(H$7,"JJJJMMTT")),Daten!$D$1:$D$35811,0)))),INDEX(Daten!$B$1:$B$35811,MATCH(CONCATENATE($A15,"-",TEXT(H$7,"JJJJMMTT")),Daten!$D$1:$D$35811,0)),IF(H$7&lt;&gt;"",IF(INDIRECT(ADDRESS($A15+2,WEEKDAY(H$7,2)+1,1,,"Daten-Serientermine"))&lt;&gt;"","FS",""),""))</f>
      </c>
      <c r="I15" s="44">
        <f ca="1">IF(NOT(ISERROR(INDEX(Daten!$B$1:$B$35811,MATCH(CONCATENATE($A15,"-",TEXT(I$7,"JJJJMMTT")),Daten!$D$1:$D$35811,0)))),INDEX(Daten!$B$1:$B$35811,MATCH(CONCATENATE($A15,"-",TEXT(I$7,"JJJJMMTT")),Daten!$D$1:$D$35811,0)),IF(I$7&lt;&gt;"",IF(INDIRECT(ADDRESS($A15+2,WEEKDAY(I$7,2)+1,1,,"Daten-Serientermine"))&lt;&gt;"","FS",""),""))</f>
      </c>
      <c r="J15" s="44">
        <f ca="1">IF(NOT(ISERROR(INDEX(Daten!$B$1:$B$35811,MATCH(CONCATENATE($A15,"-",TEXT(J$7,"JJJJMMTT")),Daten!$D$1:$D$35811,0)))),INDEX(Daten!$B$1:$B$35811,MATCH(CONCATENATE($A15,"-",TEXT(J$7,"JJJJMMTT")),Daten!$D$1:$D$35811,0)),IF(J$7&lt;&gt;"",IF(INDIRECT(ADDRESS($A15+2,WEEKDAY(J$7,2)+1,1,,"Daten-Serientermine"))&lt;&gt;"","FS",""),""))</f>
      </c>
      <c r="K15" s="44">
        <f ca="1">IF(NOT(ISERROR(INDEX(Daten!$B$1:$B$35811,MATCH(CONCATENATE($A15,"-",TEXT(K$7,"JJJJMMTT")),Daten!$D$1:$D$35811,0)))),INDEX(Daten!$B$1:$B$35811,MATCH(CONCATENATE($A15,"-",TEXT(K$7,"JJJJMMTT")),Daten!$D$1:$D$35811,0)),IF(K$7&lt;&gt;"",IF(INDIRECT(ADDRESS($A15+2,WEEKDAY(K$7,2)+1,1,,"Daten-Serientermine"))&lt;&gt;"","FS",""),""))</f>
      </c>
      <c r="L15" s="44">
        <f ca="1">IF(NOT(ISERROR(INDEX(Daten!$B$1:$B$35811,MATCH(CONCATENATE($A15,"-",TEXT(L$7,"JJJJMMTT")),Daten!$D$1:$D$35811,0)))),INDEX(Daten!$B$1:$B$35811,MATCH(CONCATENATE($A15,"-",TEXT(L$7,"JJJJMMTT")),Daten!$D$1:$D$35811,0)),IF(L$7&lt;&gt;"",IF(INDIRECT(ADDRESS($A15+2,WEEKDAY(L$7,2)+1,1,,"Daten-Serientermine"))&lt;&gt;"","FS",""),""))</f>
      </c>
      <c r="M15" s="44">
        <f ca="1">IF(NOT(ISERROR(INDEX(Daten!$B$1:$B$35811,MATCH(CONCATENATE($A15,"-",TEXT(M$7,"JJJJMMTT")),Daten!$D$1:$D$35811,0)))),INDEX(Daten!$B$1:$B$35811,MATCH(CONCATENATE($A15,"-",TEXT(M$7,"JJJJMMTT")),Daten!$D$1:$D$35811,0)),IF(M$7&lt;&gt;"",IF(INDIRECT(ADDRESS($A15+2,WEEKDAY(M$7,2)+1,1,,"Daten-Serientermine"))&lt;&gt;"","FS",""),""))</f>
      </c>
      <c r="N15" s="44">
        <f ca="1">IF(NOT(ISERROR(INDEX(Daten!$B$1:$B$35811,MATCH(CONCATENATE($A15,"-",TEXT(N$7,"JJJJMMTT")),Daten!$D$1:$D$35811,0)))),INDEX(Daten!$B$1:$B$35811,MATCH(CONCATENATE($A15,"-",TEXT(N$7,"JJJJMMTT")),Daten!$D$1:$D$35811,0)),IF(N$7&lt;&gt;"",IF(INDIRECT(ADDRESS($A15+2,WEEKDAY(N$7,2)+1,1,,"Daten-Serientermine"))&lt;&gt;"","FS",""),""))</f>
      </c>
      <c r="O15" s="44">
        <f ca="1">IF(NOT(ISERROR(INDEX(Daten!$B$1:$B$35811,MATCH(CONCATENATE($A15,"-",TEXT(O$7,"JJJJMMTT")),Daten!$D$1:$D$35811,0)))),INDEX(Daten!$B$1:$B$35811,MATCH(CONCATENATE($A15,"-",TEXT(O$7,"JJJJMMTT")),Daten!$D$1:$D$35811,0)),IF(O$7&lt;&gt;"",IF(INDIRECT(ADDRESS($A15+2,WEEKDAY(O$7,2)+1,1,,"Daten-Serientermine"))&lt;&gt;"","FS",""),""))</f>
      </c>
      <c r="P15" s="44">
        <f ca="1">IF(NOT(ISERROR(INDEX(Daten!$B$1:$B$35811,MATCH(CONCATENATE($A15,"-",TEXT(P$7,"JJJJMMTT")),Daten!$D$1:$D$35811,0)))),INDEX(Daten!$B$1:$B$35811,MATCH(CONCATENATE($A15,"-",TEXT(P$7,"JJJJMMTT")),Daten!$D$1:$D$35811,0)),IF(P$7&lt;&gt;"",IF(INDIRECT(ADDRESS($A15+2,WEEKDAY(P$7,2)+1,1,,"Daten-Serientermine"))&lt;&gt;"","FS",""),""))</f>
      </c>
      <c r="Q15" s="44">
        <f ca="1">IF(NOT(ISERROR(INDEX(Daten!$B$1:$B$35811,MATCH(CONCATENATE($A15,"-",TEXT(Q$7,"JJJJMMTT")),Daten!$D$1:$D$35811,0)))),INDEX(Daten!$B$1:$B$35811,MATCH(CONCATENATE($A15,"-",TEXT(Q$7,"JJJJMMTT")),Daten!$D$1:$D$35811,0)),IF(Q$7&lt;&gt;"",IF(INDIRECT(ADDRESS($A15+2,WEEKDAY(Q$7,2)+1,1,,"Daten-Serientermine"))&lt;&gt;"","FS",""),""))</f>
      </c>
      <c r="R15" s="44">
        <f ca="1">IF(NOT(ISERROR(INDEX(Daten!$B$1:$B$35811,MATCH(CONCATENATE($A15,"-",TEXT(R$7,"JJJJMMTT")),Daten!$D$1:$D$35811,0)))),INDEX(Daten!$B$1:$B$35811,MATCH(CONCATENATE($A15,"-",TEXT(R$7,"JJJJMMTT")),Daten!$D$1:$D$35811,0)),IF(R$7&lt;&gt;"",IF(INDIRECT(ADDRESS($A15+2,WEEKDAY(R$7,2)+1,1,,"Daten-Serientermine"))&lt;&gt;"","FS",""),""))</f>
      </c>
      <c r="S15" s="44">
        <f ca="1">IF(NOT(ISERROR(INDEX(Daten!$B$1:$B$35811,MATCH(CONCATENATE($A15,"-",TEXT(S$7,"JJJJMMTT")),Daten!$D$1:$D$35811,0)))),INDEX(Daten!$B$1:$B$35811,MATCH(CONCATENATE($A15,"-",TEXT(S$7,"JJJJMMTT")),Daten!$D$1:$D$35811,0)),IF(S$7&lt;&gt;"",IF(INDIRECT(ADDRESS($A15+2,WEEKDAY(S$7,2)+1,1,,"Daten-Serientermine"))&lt;&gt;"","FS",""),""))</f>
      </c>
      <c r="T15" s="44">
        <f ca="1">IF(NOT(ISERROR(INDEX(Daten!$B$1:$B$35811,MATCH(CONCATENATE($A15,"-",TEXT(T$7,"JJJJMMTT")),Daten!$D$1:$D$35811,0)))),INDEX(Daten!$B$1:$B$35811,MATCH(CONCATENATE($A15,"-",TEXT(T$7,"JJJJMMTT")),Daten!$D$1:$D$35811,0)),IF(T$7&lt;&gt;"",IF(INDIRECT(ADDRESS($A15+2,WEEKDAY(T$7,2)+1,1,,"Daten-Serientermine"))&lt;&gt;"","FS",""),""))</f>
      </c>
      <c r="U15" s="44">
        <f ca="1">IF(NOT(ISERROR(INDEX(Daten!$B$1:$B$35811,MATCH(CONCATENATE($A15,"-",TEXT(U$7,"JJJJMMTT")),Daten!$D$1:$D$35811,0)))),INDEX(Daten!$B$1:$B$35811,MATCH(CONCATENATE($A15,"-",TEXT(U$7,"JJJJMMTT")),Daten!$D$1:$D$35811,0)),IF(U$7&lt;&gt;"",IF(INDIRECT(ADDRESS($A15+2,WEEKDAY(U$7,2)+1,1,,"Daten-Serientermine"))&lt;&gt;"","FS",""),""))</f>
      </c>
      <c r="V15" s="44">
        <f ca="1">IF(NOT(ISERROR(INDEX(Daten!$B$1:$B$35811,MATCH(CONCATENATE($A15,"-",TEXT(V$7,"JJJJMMTT")),Daten!$D$1:$D$35811,0)))),INDEX(Daten!$B$1:$B$35811,MATCH(CONCATENATE($A15,"-",TEXT(V$7,"JJJJMMTT")),Daten!$D$1:$D$35811,0)),IF(V$7&lt;&gt;"",IF(INDIRECT(ADDRESS($A15+2,WEEKDAY(V$7,2)+1,1,,"Daten-Serientermine"))&lt;&gt;"","FS",""),""))</f>
      </c>
      <c r="W15" s="44">
        <f ca="1">IF(NOT(ISERROR(INDEX(Daten!$B$1:$B$35811,MATCH(CONCATENATE($A15,"-",TEXT(W$7,"JJJJMMTT")),Daten!$D$1:$D$35811,0)))),INDEX(Daten!$B$1:$B$35811,MATCH(CONCATENATE($A15,"-",TEXT(W$7,"JJJJMMTT")),Daten!$D$1:$D$35811,0)),IF(W$7&lt;&gt;"",IF(INDIRECT(ADDRESS($A15+2,WEEKDAY(W$7,2)+1,1,,"Daten-Serientermine"))&lt;&gt;"","FS",""),""))</f>
      </c>
      <c r="X15" s="44">
        <f ca="1">IF(NOT(ISERROR(INDEX(Daten!$B$1:$B$35811,MATCH(CONCATENATE($A15,"-",TEXT(X$7,"JJJJMMTT")),Daten!$D$1:$D$35811,0)))),INDEX(Daten!$B$1:$B$35811,MATCH(CONCATENATE($A15,"-",TEXT(X$7,"JJJJMMTT")),Daten!$D$1:$D$35811,0)),IF(X$7&lt;&gt;"",IF(INDIRECT(ADDRESS($A15+2,WEEKDAY(X$7,2)+1,1,,"Daten-Serientermine"))&lt;&gt;"","FS",""),""))</f>
      </c>
      <c r="Y15" s="44">
        <f ca="1">IF(NOT(ISERROR(INDEX(Daten!$B$1:$B$35811,MATCH(CONCATENATE($A15,"-",TEXT(Y$7,"JJJJMMTT")),Daten!$D$1:$D$35811,0)))),INDEX(Daten!$B$1:$B$35811,MATCH(CONCATENATE($A15,"-",TEXT(Y$7,"JJJJMMTT")),Daten!$D$1:$D$35811,0)),IF(Y$7&lt;&gt;"",IF(INDIRECT(ADDRESS($A15+2,WEEKDAY(Y$7,2)+1,1,,"Daten-Serientermine"))&lt;&gt;"","FS",""),""))</f>
      </c>
      <c r="Z15" s="44">
        <f ca="1">IF(NOT(ISERROR(INDEX(Daten!$B$1:$B$35811,MATCH(CONCATENATE($A15,"-",TEXT(Z$7,"JJJJMMTT")),Daten!$D$1:$D$35811,0)))),INDEX(Daten!$B$1:$B$35811,MATCH(CONCATENATE($A15,"-",TEXT(Z$7,"JJJJMMTT")),Daten!$D$1:$D$35811,0)),IF(Z$7&lt;&gt;"",IF(INDIRECT(ADDRESS($A15+2,WEEKDAY(Z$7,2)+1,1,,"Daten-Serientermine"))&lt;&gt;"","FS",""),""))</f>
      </c>
      <c r="AA15" s="44">
        <f ca="1">IF(NOT(ISERROR(INDEX(Daten!$B$1:$B$35811,MATCH(CONCATENATE($A15,"-",TEXT(AA$7,"JJJJMMTT")),Daten!$D$1:$D$35811,0)))),INDEX(Daten!$B$1:$B$35811,MATCH(CONCATENATE($A15,"-",TEXT(AA$7,"JJJJMMTT")),Daten!$D$1:$D$35811,0)),IF(AA$7&lt;&gt;"",IF(INDIRECT(ADDRESS($A15+2,WEEKDAY(AA$7,2)+1,1,,"Daten-Serientermine"))&lt;&gt;"","FS",""),""))</f>
      </c>
      <c r="AB15" s="44">
        <f ca="1">IF(NOT(ISERROR(INDEX(Daten!$B$1:$B$35811,MATCH(CONCATENATE($A15,"-",TEXT(AB$7,"JJJJMMTT")),Daten!$D$1:$D$35811,0)))),INDEX(Daten!$B$1:$B$35811,MATCH(CONCATENATE($A15,"-",TEXT(AB$7,"JJJJMMTT")),Daten!$D$1:$D$35811,0)),IF(AB$7&lt;&gt;"",IF(INDIRECT(ADDRESS($A15+2,WEEKDAY(AB$7,2)+1,1,,"Daten-Serientermine"))&lt;&gt;"","FS",""),""))</f>
      </c>
      <c r="AC15" s="44">
        <f ca="1">IF(NOT(ISERROR(INDEX(Daten!$B$1:$B$35811,MATCH(CONCATENATE($A15,"-",TEXT(AC$7,"JJJJMMTT")),Daten!$D$1:$D$35811,0)))),INDEX(Daten!$B$1:$B$35811,MATCH(CONCATENATE($A15,"-",TEXT(AC$7,"JJJJMMTT")),Daten!$D$1:$D$35811,0)),IF(AC$7&lt;&gt;"",IF(INDIRECT(ADDRESS($A15+2,WEEKDAY(AC$7,2)+1,1,,"Daten-Serientermine"))&lt;&gt;"","FS",""),""))</f>
      </c>
      <c r="AD15" s="44">
        <f ca="1">IF(NOT(ISERROR(INDEX(Daten!$B$1:$B$35811,MATCH(CONCATENATE($A15,"-",TEXT(AD$7,"JJJJMMTT")),Daten!$D$1:$D$35811,0)))),INDEX(Daten!$B$1:$B$35811,MATCH(CONCATENATE($A15,"-",TEXT(AD$7,"JJJJMMTT")),Daten!$D$1:$D$35811,0)),IF(AD$7&lt;&gt;"",IF(INDIRECT(ADDRESS($A15+2,WEEKDAY(AD$7,2)+1,1,,"Daten-Serientermine"))&lt;&gt;"","FS",""),""))</f>
      </c>
      <c r="AE15" s="44">
        <f ca="1">IF(NOT(ISERROR(INDEX(Daten!$B$1:$B$35811,MATCH(CONCATENATE($A15,"-",TEXT(AE$7,"JJJJMMTT")),Daten!$D$1:$D$35811,0)))),INDEX(Daten!$B$1:$B$35811,MATCH(CONCATENATE($A15,"-",TEXT(AE$7,"JJJJMMTT")),Daten!$D$1:$D$35811,0)),IF(AE$7&lt;&gt;"",IF(INDIRECT(ADDRESS($A15+2,WEEKDAY(AE$7,2)+1,1,,"Daten-Serientermine"))&lt;&gt;"","FS",""),""))</f>
      </c>
      <c r="AF15" s="44">
        <f ca="1">IF(NOT(ISERROR(INDEX(Daten!$B$1:$B$35811,MATCH(CONCATENATE($A15,"-",TEXT(AF$7,"JJJJMMTT")),Daten!$D$1:$D$35811,0)))),INDEX(Daten!$B$1:$B$35811,MATCH(CONCATENATE($A15,"-",TEXT(AF$7,"JJJJMMTT")),Daten!$D$1:$D$35811,0)),IF(AF$7&lt;&gt;"",IF(INDIRECT(ADDRESS($A15+2,WEEKDAY(AF$7,2)+1,1,,"Daten-Serientermine"))&lt;&gt;"","FS",""),""))</f>
      </c>
      <c r="AG15" s="44">
        <f ca="1">IF(NOT(ISERROR(INDEX(Daten!$B$1:$B$35811,MATCH(CONCATENATE($A15,"-",TEXT(AG$7,"JJJJMMTT")),Daten!$D$1:$D$35811,0)))),INDEX(Daten!$B$1:$B$35811,MATCH(CONCATENATE($A15,"-",TEXT(AG$7,"JJJJMMTT")),Daten!$D$1:$D$35811,0)),IF(AG$7&lt;&gt;"",IF(INDIRECT(ADDRESS($A15+2,WEEKDAY(AG$7,2)+1,1,,"Daten-Serientermine"))&lt;&gt;"","FS",""),""))</f>
      </c>
      <c r="AH15" s="44">
        <f ca="1">IF(NOT(ISERROR(INDEX(Daten!$B$1:$B$35811,MATCH(CONCATENATE($A15,"-",TEXT(AH$7,"JJJJMMTT")),Daten!$D$1:$D$35811,0)))),INDEX(Daten!$B$1:$B$35811,MATCH(CONCATENATE($A15,"-",TEXT(AH$7,"JJJJMMTT")),Daten!$D$1:$D$35811,0)),IF(AH$7&lt;&gt;"",IF(INDIRECT(ADDRESS($A15+2,WEEKDAY(AH$7,2)+1,1,,"Daten-Serientermine"))&lt;&gt;"","FS",""),""))</f>
      </c>
      <c r="AI15" s="44">
        <f ca="1">IF(NOT(ISERROR(INDEX(Daten!$B$1:$B$35811,MATCH(CONCATENATE($A15,"-",TEXT(AI$7,"JJJJMMTT")),Daten!$D$1:$D$35811,0)))),INDEX(Daten!$B$1:$B$35811,MATCH(CONCATENATE($A15,"-",TEXT(AI$7,"JJJJMMTT")),Daten!$D$1:$D$35811,0)),IF(AI$7&lt;&gt;"",IF(INDIRECT(ADDRESS($A15+2,WEEKDAY(AI$7,2)+1,1,,"Daten-Serientermine"))&lt;&gt;"","FS",""),""))</f>
      </c>
      <c r="AJ15" s="44">
        <f ca="1">IF(NOT(ISERROR(INDEX(Daten!$B$1:$B$35811,MATCH(CONCATENATE($A15,"-",TEXT(AJ$7,"JJJJMMTT")),Daten!$D$1:$D$35811,0)))),INDEX(Daten!$B$1:$B$35811,MATCH(CONCATENATE($A15,"-",TEXT(AJ$7,"JJJJMMTT")),Daten!$D$1:$D$35811,0)),IF(AJ$7&lt;&gt;"",IF(INDIRECT(ADDRESS($A15+2,WEEKDAY(AJ$7,2)+1,1,,"Daten-Serientermine"))&lt;&gt;"","FS",""),""))</f>
      </c>
      <c r="AK15" s="45">
        <f ca="1">IF(NOT(ISERROR(INDEX(Daten!$B$1:$B$35811,MATCH(CONCATENATE($A15,"-",TEXT(AK$7,"JJJJMMTT")),Daten!$D$1:$D$35811,0)))),INDEX(Daten!$B$1:$B$35811,MATCH(CONCATENATE($A15,"-",TEXT(AK$7,"JJJJMMTT")),Daten!$D$1:$D$35811,0)),IF(AK$7&lt;&gt;"",IF(INDIRECT(ADDRESS($A15+2,WEEKDAY(AK$7,2)+1,1,,"Daten-Serientermine"))&lt;&gt;"","FS",""),""))</f>
      </c>
    </row>
    <row r="16" spans="1:37" ht="15.75" hidden="1" thickBot="1">
      <c r="A16" s="29">
        <v>5</v>
      </c>
      <c r="B16" s="53">
        <f>IF(Einstellungen!C7&lt;&gt;"",Einstellungen!C7,"")</f>
      </c>
      <c r="C16" s="39">
        <f ca="1">IF(NOT(ISERROR(INDEX(INDIRECT(ADDRESS(3,5+$A16,1,1,"Daten-Anspruch")&amp;":"&amp;ADDRESS(65000,5+$A16,1,1)),MATCH(CONCATENATE(YEAR($G$6)-1,"-","1"),'Daten-Anspruch'!$E$3:$E$65000,0)))),INDEX(INDIRECT(ADDRESS(3,5+$A16,1,1,"Daten-Anspruch")&amp;":"&amp;ADDRESS(65000,5+$A16,1,1)),MATCH(CONCATENATE(YEAR($G$6)-1,"-","1"),'Daten-Anspruch'!$E$3:$E$65000,0)),"")</f>
        <v>0</v>
      </c>
      <c r="D16" s="39">
        <f ca="1">IF(NOT(ISERROR(INDEX(INDIRECT(ADDRESS(3,5+$A16,1,1,"Daten-Anspruch")&amp;":"&amp;ADDRESS(65000,5+$A16,1,1)),MATCH(CONCATENATE(YEAR($G$6),"-","2"),'Daten-Anspruch'!$E$3:$E$65000,0)))),INDEX(INDIRECT(ADDRESS(3,5+$A16,1,1,"Daten-Anspruch")&amp;":"&amp;ADDRESS(65000,5+$A16,1,1)),MATCH(CONCATENATE(YEAR($G$6),"-","2"),'Daten-Anspruch'!$E$3:$E$65000,0)),"")</f>
        <v>0</v>
      </c>
      <c r="E16" s="39">
        <f ca="1">IF(NOT(ISERROR(INDEX(INDIRECT(ADDRESS(3,5+$A16,1,1,"Daten-Anspruch")&amp;":"&amp;ADDRESS(65000,5+$A16,1,1)),MATCH(CONCATENATE(YEAR($G$6),"-","3"),'Daten-Anspruch'!$E$3:$E$65000,0)))),INDEX(INDIRECT(ADDRESS(3,5+$A16,1,1,"Daten-Anspruch")&amp;":"&amp;ADDRESS(65000,5+$A16,1,1)),MATCH(CONCATENATE(YEAR($G$6),"-","3"),'Daten-Anspruch'!$E$3:$E$65000,0)),"")</f>
        <v>0</v>
      </c>
      <c r="F16" s="40">
        <f t="shared" si="2"/>
        <v>0</v>
      </c>
      <c r="G16" s="43">
        <f ca="1">IF(NOT(ISERROR(INDEX(Daten!$B$1:$B$35811,MATCH(CONCATENATE($A16,"-",TEXT(G$7,"JJJJMMTT")),Daten!$D$1:$D$35811,0)))),INDEX(Daten!$B$1:$B$35811,MATCH(CONCATENATE($A16,"-",TEXT(G$7,"JJJJMMTT")),Daten!$D$1:$D$35811,0)),IF(G$7&lt;&gt;"",IF(INDIRECT(ADDRESS($A16+2,WEEKDAY(G$7,2)+1,1,,"Daten-Serientermine"))&lt;&gt;"","FS",""),""))</f>
      </c>
      <c r="H16" s="44">
        <f ca="1">IF(NOT(ISERROR(INDEX(Daten!$B$1:$B$35811,MATCH(CONCATENATE($A16,"-",TEXT(H$7,"JJJJMMTT")),Daten!$D$1:$D$35811,0)))),INDEX(Daten!$B$1:$B$35811,MATCH(CONCATENATE($A16,"-",TEXT(H$7,"JJJJMMTT")),Daten!$D$1:$D$35811,0)),IF(H$7&lt;&gt;"",IF(INDIRECT(ADDRESS($A16+2,WEEKDAY(H$7,2)+1,1,,"Daten-Serientermine"))&lt;&gt;"","FS",""),""))</f>
      </c>
      <c r="I16" s="44">
        <f ca="1">IF(NOT(ISERROR(INDEX(Daten!$B$1:$B$35811,MATCH(CONCATENATE($A16,"-",TEXT(I$7,"JJJJMMTT")),Daten!$D$1:$D$35811,0)))),INDEX(Daten!$B$1:$B$35811,MATCH(CONCATENATE($A16,"-",TEXT(I$7,"JJJJMMTT")),Daten!$D$1:$D$35811,0)),IF(I$7&lt;&gt;"",IF(INDIRECT(ADDRESS($A16+2,WEEKDAY(I$7,2)+1,1,,"Daten-Serientermine"))&lt;&gt;"","FS",""),""))</f>
      </c>
      <c r="J16" s="44">
        <f ca="1">IF(NOT(ISERROR(INDEX(Daten!$B$1:$B$35811,MATCH(CONCATENATE($A16,"-",TEXT(J$7,"JJJJMMTT")),Daten!$D$1:$D$35811,0)))),INDEX(Daten!$B$1:$B$35811,MATCH(CONCATENATE($A16,"-",TEXT(J$7,"JJJJMMTT")),Daten!$D$1:$D$35811,0)),IF(J$7&lt;&gt;"",IF(INDIRECT(ADDRESS($A16+2,WEEKDAY(J$7,2)+1,1,,"Daten-Serientermine"))&lt;&gt;"","FS",""),""))</f>
      </c>
      <c r="K16" s="44">
        <f ca="1">IF(NOT(ISERROR(INDEX(Daten!$B$1:$B$35811,MATCH(CONCATENATE($A16,"-",TEXT(K$7,"JJJJMMTT")),Daten!$D$1:$D$35811,0)))),INDEX(Daten!$B$1:$B$35811,MATCH(CONCATENATE($A16,"-",TEXT(K$7,"JJJJMMTT")),Daten!$D$1:$D$35811,0)),IF(K$7&lt;&gt;"",IF(INDIRECT(ADDRESS($A16+2,WEEKDAY(K$7,2)+1,1,,"Daten-Serientermine"))&lt;&gt;"","FS",""),""))</f>
      </c>
      <c r="L16" s="44">
        <f ca="1">IF(NOT(ISERROR(INDEX(Daten!$B$1:$B$35811,MATCH(CONCATENATE($A16,"-",TEXT(L$7,"JJJJMMTT")),Daten!$D$1:$D$35811,0)))),INDEX(Daten!$B$1:$B$35811,MATCH(CONCATENATE($A16,"-",TEXT(L$7,"JJJJMMTT")),Daten!$D$1:$D$35811,0)),IF(L$7&lt;&gt;"",IF(INDIRECT(ADDRESS($A16+2,WEEKDAY(L$7,2)+1,1,,"Daten-Serientermine"))&lt;&gt;"","FS",""),""))</f>
      </c>
      <c r="M16" s="44">
        <f ca="1">IF(NOT(ISERROR(INDEX(Daten!$B$1:$B$35811,MATCH(CONCATENATE($A16,"-",TEXT(M$7,"JJJJMMTT")),Daten!$D$1:$D$35811,0)))),INDEX(Daten!$B$1:$B$35811,MATCH(CONCATENATE($A16,"-",TEXT(M$7,"JJJJMMTT")),Daten!$D$1:$D$35811,0)),IF(M$7&lt;&gt;"",IF(INDIRECT(ADDRESS($A16+2,WEEKDAY(M$7,2)+1,1,,"Daten-Serientermine"))&lt;&gt;"","FS",""),""))</f>
      </c>
      <c r="N16" s="44">
        <f ca="1">IF(NOT(ISERROR(INDEX(Daten!$B$1:$B$35811,MATCH(CONCATENATE($A16,"-",TEXT(N$7,"JJJJMMTT")),Daten!$D$1:$D$35811,0)))),INDEX(Daten!$B$1:$B$35811,MATCH(CONCATENATE($A16,"-",TEXT(N$7,"JJJJMMTT")),Daten!$D$1:$D$35811,0)),IF(N$7&lt;&gt;"",IF(INDIRECT(ADDRESS($A16+2,WEEKDAY(N$7,2)+1,1,,"Daten-Serientermine"))&lt;&gt;"","FS",""),""))</f>
      </c>
      <c r="O16" s="44">
        <f ca="1">IF(NOT(ISERROR(INDEX(Daten!$B$1:$B$35811,MATCH(CONCATENATE($A16,"-",TEXT(O$7,"JJJJMMTT")),Daten!$D$1:$D$35811,0)))),INDEX(Daten!$B$1:$B$35811,MATCH(CONCATENATE($A16,"-",TEXT(O$7,"JJJJMMTT")),Daten!$D$1:$D$35811,0)),IF(O$7&lt;&gt;"",IF(INDIRECT(ADDRESS($A16+2,WEEKDAY(O$7,2)+1,1,,"Daten-Serientermine"))&lt;&gt;"","FS",""),""))</f>
      </c>
      <c r="P16" s="44">
        <f ca="1">IF(NOT(ISERROR(INDEX(Daten!$B$1:$B$35811,MATCH(CONCATENATE($A16,"-",TEXT(P$7,"JJJJMMTT")),Daten!$D$1:$D$35811,0)))),INDEX(Daten!$B$1:$B$35811,MATCH(CONCATENATE($A16,"-",TEXT(P$7,"JJJJMMTT")),Daten!$D$1:$D$35811,0)),IF(P$7&lt;&gt;"",IF(INDIRECT(ADDRESS($A16+2,WEEKDAY(P$7,2)+1,1,,"Daten-Serientermine"))&lt;&gt;"","FS",""),""))</f>
      </c>
      <c r="Q16" s="44">
        <f ca="1">IF(NOT(ISERROR(INDEX(Daten!$B$1:$B$35811,MATCH(CONCATENATE($A16,"-",TEXT(Q$7,"JJJJMMTT")),Daten!$D$1:$D$35811,0)))),INDEX(Daten!$B$1:$B$35811,MATCH(CONCATENATE($A16,"-",TEXT(Q$7,"JJJJMMTT")),Daten!$D$1:$D$35811,0)),IF(Q$7&lt;&gt;"",IF(INDIRECT(ADDRESS($A16+2,WEEKDAY(Q$7,2)+1,1,,"Daten-Serientermine"))&lt;&gt;"","FS",""),""))</f>
      </c>
      <c r="R16" s="44">
        <f ca="1">IF(NOT(ISERROR(INDEX(Daten!$B$1:$B$35811,MATCH(CONCATENATE($A16,"-",TEXT(R$7,"JJJJMMTT")),Daten!$D$1:$D$35811,0)))),INDEX(Daten!$B$1:$B$35811,MATCH(CONCATENATE($A16,"-",TEXT(R$7,"JJJJMMTT")),Daten!$D$1:$D$35811,0)),IF(R$7&lt;&gt;"",IF(INDIRECT(ADDRESS($A16+2,WEEKDAY(R$7,2)+1,1,,"Daten-Serientermine"))&lt;&gt;"","FS",""),""))</f>
      </c>
      <c r="S16" s="44">
        <f ca="1">IF(NOT(ISERROR(INDEX(Daten!$B$1:$B$35811,MATCH(CONCATENATE($A16,"-",TEXT(S$7,"JJJJMMTT")),Daten!$D$1:$D$35811,0)))),INDEX(Daten!$B$1:$B$35811,MATCH(CONCATENATE($A16,"-",TEXT(S$7,"JJJJMMTT")),Daten!$D$1:$D$35811,0)),IF(S$7&lt;&gt;"",IF(INDIRECT(ADDRESS($A16+2,WEEKDAY(S$7,2)+1,1,,"Daten-Serientermine"))&lt;&gt;"","FS",""),""))</f>
      </c>
      <c r="T16" s="44">
        <f ca="1">IF(NOT(ISERROR(INDEX(Daten!$B$1:$B$35811,MATCH(CONCATENATE($A16,"-",TEXT(T$7,"JJJJMMTT")),Daten!$D$1:$D$35811,0)))),INDEX(Daten!$B$1:$B$35811,MATCH(CONCATENATE($A16,"-",TEXT(T$7,"JJJJMMTT")),Daten!$D$1:$D$35811,0)),IF(T$7&lt;&gt;"",IF(INDIRECT(ADDRESS($A16+2,WEEKDAY(T$7,2)+1,1,,"Daten-Serientermine"))&lt;&gt;"","FS",""),""))</f>
      </c>
      <c r="U16" s="44">
        <f ca="1">IF(NOT(ISERROR(INDEX(Daten!$B$1:$B$35811,MATCH(CONCATENATE($A16,"-",TEXT(U$7,"JJJJMMTT")),Daten!$D$1:$D$35811,0)))),INDEX(Daten!$B$1:$B$35811,MATCH(CONCATENATE($A16,"-",TEXT(U$7,"JJJJMMTT")),Daten!$D$1:$D$35811,0)),IF(U$7&lt;&gt;"",IF(INDIRECT(ADDRESS($A16+2,WEEKDAY(U$7,2)+1,1,,"Daten-Serientermine"))&lt;&gt;"","FS",""),""))</f>
      </c>
      <c r="V16" s="44">
        <f ca="1">IF(NOT(ISERROR(INDEX(Daten!$B$1:$B$35811,MATCH(CONCATENATE($A16,"-",TEXT(V$7,"JJJJMMTT")),Daten!$D$1:$D$35811,0)))),INDEX(Daten!$B$1:$B$35811,MATCH(CONCATENATE($A16,"-",TEXT(V$7,"JJJJMMTT")),Daten!$D$1:$D$35811,0)),IF(V$7&lt;&gt;"",IF(INDIRECT(ADDRESS($A16+2,WEEKDAY(V$7,2)+1,1,,"Daten-Serientermine"))&lt;&gt;"","FS",""),""))</f>
      </c>
      <c r="W16" s="44">
        <f ca="1">IF(NOT(ISERROR(INDEX(Daten!$B$1:$B$35811,MATCH(CONCATENATE($A16,"-",TEXT(W$7,"JJJJMMTT")),Daten!$D$1:$D$35811,0)))),INDEX(Daten!$B$1:$B$35811,MATCH(CONCATENATE($A16,"-",TEXT(W$7,"JJJJMMTT")),Daten!$D$1:$D$35811,0)),IF(W$7&lt;&gt;"",IF(INDIRECT(ADDRESS($A16+2,WEEKDAY(W$7,2)+1,1,,"Daten-Serientermine"))&lt;&gt;"","FS",""),""))</f>
      </c>
      <c r="X16" s="44">
        <f ca="1">IF(NOT(ISERROR(INDEX(Daten!$B$1:$B$35811,MATCH(CONCATENATE($A16,"-",TEXT(X$7,"JJJJMMTT")),Daten!$D$1:$D$35811,0)))),INDEX(Daten!$B$1:$B$35811,MATCH(CONCATENATE($A16,"-",TEXT(X$7,"JJJJMMTT")),Daten!$D$1:$D$35811,0)),IF(X$7&lt;&gt;"",IF(INDIRECT(ADDRESS($A16+2,WEEKDAY(X$7,2)+1,1,,"Daten-Serientermine"))&lt;&gt;"","FS",""),""))</f>
      </c>
      <c r="Y16" s="44">
        <f ca="1">IF(NOT(ISERROR(INDEX(Daten!$B$1:$B$35811,MATCH(CONCATENATE($A16,"-",TEXT(Y$7,"JJJJMMTT")),Daten!$D$1:$D$35811,0)))),INDEX(Daten!$B$1:$B$35811,MATCH(CONCATENATE($A16,"-",TEXT(Y$7,"JJJJMMTT")),Daten!$D$1:$D$35811,0)),IF(Y$7&lt;&gt;"",IF(INDIRECT(ADDRESS($A16+2,WEEKDAY(Y$7,2)+1,1,,"Daten-Serientermine"))&lt;&gt;"","FS",""),""))</f>
      </c>
      <c r="Z16" s="44">
        <f ca="1">IF(NOT(ISERROR(INDEX(Daten!$B$1:$B$35811,MATCH(CONCATENATE($A16,"-",TEXT(Z$7,"JJJJMMTT")),Daten!$D$1:$D$35811,0)))),INDEX(Daten!$B$1:$B$35811,MATCH(CONCATENATE($A16,"-",TEXT(Z$7,"JJJJMMTT")),Daten!$D$1:$D$35811,0)),IF(Z$7&lt;&gt;"",IF(INDIRECT(ADDRESS($A16+2,WEEKDAY(Z$7,2)+1,1,,"Daten-Serientermine"))&lt;&gt;"","FS",""),""))</f>
      </c>
      <c r="AA16" s="44">
        <f ca="1">IF(NOT(ISERROR(INDEX(Daten!$B$1:$B$35811,MATCH(CONCATENATE($A16,"-",TEXT(AA$7,"JJJJMMTT")),Daten!$D$1:$D$35811,0)))),INDEX(Daten!$B$1:$B$35811,MATCH(CONCATENATE($A16,"-",TEXT(AA$7,"JJJJMMTT")),Daten!$D$1:$D$35811,0)),IF(AA$7&lt;&gt;"",IF(INDIRECT(ADDRESS($A16+2,WEEKDAY(AA$7,2)+1,1,,"Daten-Serientermine"))&lt;&gt;"","FS",""),""))</f>
      </c>
      <c r="AB16" s="44">
        <f ca="1">IF(NOT(ISERROR(INDEX(Daten!$B$1:$B$35811,MATCH(CONCATENATE($A16,"-",TEXT(AB$7,"JJJJMMTT")),Daten!$D$1:$D$35811,0)))),INDEX(Daten!$B$1:$B$35811,MATCH(CONCATENATE($A16,"-",TEXT(AB$7,"JJJJMMTT")),Daten!$D$1:$D$35811,0)),IF(AB$7&lt;&gt;"",IF(INDIRECT(ADDRESS($A16+2,WEEKDAY(AB$7,2)+1,1,,"Daten-Serientermine"))&lt;&gt;"","FS",""),""))</f>
      </c>
      <c r="AC16" s="44">
        <f ca="1">IF(NOT(ISERROR(INDEX(Daten!$B$1:$B$35811,MATCH(CONCATENATE($A16,"-",TEXT(AC$7,"JJJJMMTT")),Daten!$D$1:$D$35811,0)))),INDEX(Daten!$B$1:$B$35811,MATCH(CONCATENATE($A16,"-",TEXT(AC$7,"JJJJMMTT")),Daten!$D$1:$D$35811,0)),IF(AC$7&lt;&gt;"",IF(INDIRECT(ADDRESS($A16+2,WEEKDAY(AC$7,2)+1,1,,"Daten-Serientermine"))&lt;&gt;"","FS",""),""))</f>
      </c>
      <c r="AD16" s="44">
        <f ca="1">IF(NOT(ISERROR(INDEX(Daten!$B$1:$B$35811,MATCH(CONCATENATE($A16,"-",TEXT(AD$7,"JJJJMMTT")),Daten!$D$1:$D$35811,0)))),INDEX(Daten!$B$1:$B$35811,MATCH(CONCATENATE($A16,"-",TEXT(AD$7,"JJJJMMTT")),Daten!$D$1:$D$35811,0)),IF(AD$7&lt;&gt;"",IF(INDIRECT(ADDRESS($A16+2,WEEKDAY(AD$7,2)+1,1,,"Daten-Serientermine"))&lt;&gt;"","FS",""),""))</f>
      </c>
      <c r="AE16" s="44">
        <f ca="1">IF(NOT(ISERROR(INDEX(Daten!$B$1:$B$35811,MATCH(CONCATENATE($A16,"-",TEXT(AE$7,"JJJJMMTT")),Daten!$D$1:$D$35811,0)))),INDEX(Daten!$B$1:$B$35811,MATCH(CONCATENATE($A16,"-",TEXT(AE$7,"JJJJMMTT")),Daten!$D$1:$D$35811,0)),IF(AE$7&lt;&gt;"",IF(INDIRECT(ADDRESS($A16+2,WEEKDAY(AE$7,2)+1,1,,"Daten-Serientermine"))&lt;&gt;"","FS",""),""))</f>
      </c>
      <c r="AF16" s="44">
        <f ca="1">IF(NOT(ISERROR(INDEX(Daten!$B$1:$B$35811,MATCH(CONCATENATE($A16,"-",TEXT(AF$7,"JJJJMMTT")),Daten!$D$1:$D$35811,0)))),INDEX(Daten!$B$1:$B$35811,MATCH(CONCATENATE($A16,"-",TEXT(AF$7,"JJJJMMTT")),Daten!$D$1:$D$35811,0)),IF(AF$7&lt;&gt;"",IF(INDIRECT(ADDRESS($A16+2,WEEKDAY(AF$7,2)+1,1,,"Daten-Serientermine"))&lt;&gt;"","FS",""),""))</f>
      </c>
      <c r="AG16" s="44">
        <f ca="1">IF(NOT(ISERROR(INDEX(Daten!$B$1:$B$35811,MATCH(CONCATENATE($A16,"-",TEXT(AG$7,"JJJJMMTT")),Daten!$D$1:$D$35811,0)))),INDEX(Daten!$B$1:$B$35811,MATCH(CONCATENATE($A16,"-",TEXT(AG$7,"JJJJMMTT")),Daten!$D$1:$D$35811,0)),IF(AG$7&lt;&gt;"",IF(INDIRECT(ADDRESS($A16+2,WEEKDAY(AG$7,2)+1,1,,"Daten-Serientermine"))&lt;&gt;"","FS",""),""))</f>
      </c>
      <c r="AH16" s="44">
        <f ca="1">IF(NOT(ISERROR(INDEX(Daten!$B$1:$B$35811,MATCH(CONCATENATE($A16,"-",TEXT(AH$7,"JJJJMMTT")),Daten!$D$1:$D$35811,0)))),INDEX(Daten!$B$1:$B$35811,MATCH(CONCATENATE($A16,"-",TEXT(AH$7,"JJJJMMTT")),Daten!$D$1:$D$35811,0)),IF(AH$7&lt;&gt;"",IF(INDIRECT(ADDRESS($A16+2,WEEKDAY(AH$7,2)+1,1,,"Daten-Serientermine"))&lt;&gt;"","FS",""),""))</f>
      </c>
      <c r="AI16" s="44">
        <f ca="1">IF(NOT(ISERROR(INDEX(Daten!$B$1:$B$35811,MATCH(CONCATENATE($A16,"-",TEXT(AI$7,"JJJJMMTT")),Daten!$D$1:$D$35811,0)))),INDEX(Daten!$B$1:$B$35811,MATCH(CONCATENATE($A16,"-",TEXT(AI$7,"JJJJMMTT")),Daten!$D$1:$D$35811,0)),IF(AI$7&lt;&gt;"",IF(INDIRECT(ADDRESS($A16+2,WEEKDAY(AI$7,2)+1,1,,"Daten-Serientermine"))&lt;&gt;"","FS",""),""))</f>
      </c>
      <c r="AJ16" s="44">
        <f ca="1">IF(NOT(ISERROR(INDEX(Daten!$B$1:$B$35811,MATCH(CONCATENATE($A16,"-",TEXT(AJ$7,"JJJJMMTT")),Daten!$D$1:$D$35811,0)))),INDEX(Daten!$B$1:$B$35811,MATCH(CONCATENATE($A16,"-",TEXT(AJ$7,"JJJJMMTT")),Daten!$D$1:$D$35811,0)),IF(AJ$7&lt;&gt;"",IF(INDIRECT(ADDRESS($A16+2,WEEKDAY(AJ$7,2)+1,1,,"Daten-Serientermine"))&lt;&gt;"","FS",""),""))</f>
      </c>
      <c r="AK16" s="45">
        <f ca="1">IF(NOT(ISERROR(INDEX(Daten!$B$1:$B$35811,MATCH(CONCATENATE($A16,"-",TEXT(AK$7,"JJJJMMTT")),Daten!$D$1:$D$35811,0)))),INDEX(Daten!$B$1:$B$35811,MATCH(CONCATENATE($A16,"-",TEXT(AK$7,"JJJJMMTT")),Daten!$D$1:$D$35811,0)),IF(AK$7&lt;&gt;"",IF(INDIRECT(ADDRESS($A16+2,WEEKDAY(AK$7,2)+1,1,,"Daten-Serientermine"))&lt;&gt;"","FS",""),""))</f>
      </c>
    </row>
    <row r="17" spans="1:37" ht="15" hidden="1">
      <c r="A17" s="29">
        <v>6</v>
      </c>
      <c r="B17" s="54">
        <f>IF(Einstellungen!C8&lt;&gt;"",Einstellungen!C8,"")</f>
      </c>
      <c r="C17" s="51">
        <f ca="1">IF(NOT(ISERROR(INDEX(INDIRECT(ADDRESS(3,5+$A17,1,1,"Daten-Anspruch")&amp;":"&amp;ADDRESS(65000,5+$A17,1,1)),MATCH(CONCATENATE(YEAR($G$6)-1,"-","1"),'Daten-Anspruch'!$E$3:$E$65000,0)))),INDEX(INDIRECT(ADDRESS(3,5+$A17,1,1,"Daten-Anspruch")&amp;":"&amp;ADDRESS(65000,5+$A17,1,1)),MATCH(CONCATENATE(YEAR($G$6)-1,"-","1"),'Daten-Anspruch'!$E$3:$E$65000,0)),"")</f>
        <v>0</v>
      </c>
      <c r="D17" s="51">
        <f ca="1">IF(NOT(ISERROR(INDEX(INDIRECT(ADDRESS(3,5+$A17,1,1,"Daten-Anspruch")&amp;":"&amp;ADDRESS(65000,5+$A17,1,1)),MATCH(CONCATENATE(YEAR($G$6),"-","2"),'Daten-Anspruch'!$E$3:$E$65000,0)))),INDEX(INDIRECT(ADDRESS(3,5+$A17,1,1,"Daten-Anspruch")&amp;":"&amp;ADDRESS(65000,5+$A17,1,1)),MATCH(CONCATENATE(YEAR($G$6),"-","2"),'Daten-Anspruch'!$E$3:$E$65000,0)),"")</f>
        <v>0</v>
      </c>
      <c r="E17" s="51">
        <f ca="1">IF(NOT(ISERROR(INDEX(INDIRECT(ADDRESS(3,5+$A17,1,1,"Daten-Anspruch")&amp;":"&amp;ADDRESS(65000,5+$A17,1,1)),MATCH(CONCATENATE(YEAR($G$6),"-","3"),'Daten-Anspruch'!$E$3:$E$65000,0)))),INDEX(INDIRECT(ADDRESS(3,5+$A17,1,1,"Daten-Anspruch")&amp;":"&amp;ADDRESS(65000,5+$A17,1,1)),MATCH(CONCATENATE(YEAR($G$6),"-","3"),'Daten-Anspruch'!$E$3:$E$65000,0)),"")</f>
        <v>0</v>
      </c>
      <c r="F17" s="52">
        <f t="shared" si="2"/>
        <v>0</v>
      </c>
      <c r="G17" s="43">
        <f ca="1">IF(NOT(ISERROR(INDEX(Daten!$B$1:$B$35811,MATCH(CONCATENATE($A17,"-",TEXT(G$7,"JJJJMMTT")),Daten!$D$1:$D$35811,0)))),INDEX(Daten!$B$1:$B$35811,MATCH(CONCATENATE($A17,"-",TEXT(G$7,"JJJJMMTT")),Daten!$D$1:$D$35811,0)),IF(G$7&lt;&gt;"",IF(INDIRECT(ADDRESS($A17+2,WEEKDAY(G$7,2)+1,1,,"Daten-Serientermine"))&lt;&gt;"","FS",""),""))</f>
      </c>
      <c r="H17" s="44">
        <f ca="1">IF(NOT(ISERROR(INDEX(Daten!$B$1:$B$35811,MATCH(CONCATENATE($A17,"-",TEXT(H$7,"JJJJMMTT")),Daten!$D$1:$D$35811,0)))),INDEX(Daten!$B$1:$B$35811,MATCH(CONCATENATE($A17,"-",TEXT(H$7,"JJJJMMTT")),Daten!$D$1:$D$35811,0)),IF(H$7&lt;&gt;"",IF(INDIRECT(ADDRESS($A17+2,WEEKDAY(H$7,2)+1,1,,"Daten-Serientermine"))&lt;&gt;"","FS",""),""))</f>
      </c>
      <c r="I17" s="44">
        <f ca="1">IF(NOT(ISERROR(INDEX(Daten!$B$1:$B$35811,MATCH(CONCATENATE($A17,"-",TEXT(I$7,"JJJJMMTT")),Daten!$D$1:$D$35811,0)))),INDEX(Daten!$B$1:$B$35811,MATCH(CONCATENATE($A17,"-",TEXT(I$7,"JJJJMMTT")),Daten!$D$1:$D$35811,0)),IF(I$7&lt;&gt;"",IF(INDIRECT(ADDRESS($A17+2,WEEKDAY(I$7,2)+1,1,,"Daten-Serientermine"))&lt;&gt;"","FS",""),""))</f>
      </c>
      <c r="J17" s="44">
        <f ca="1">IF(NOT(ISERROR(INDEX(Daten!$B$1:$B$35811,MATCH(CONCATENATE($A17,"-",TEXT(J$7,"JJJJMMTT")),Daten!$D$1:$D$35811,0)))),INDEX(Daten!$B$1:$B$35811,MATCH(CONCATENATE($A17,"-",TEXT(J$7,"JJJJMMTT")),Daten!$D$1:$D$35811,0)),IF(J$7&lt;&gt;"",IF(INDIRECT(ADDRESS($A17+2,WEEKDAY(J$7,2)+1,1,,"Daten-Serientermine"))&lt;&gt;"","FS",""),""))</f>
      </c>
      <c r="K17" s="44">
        <f ca="1">IF(NOT(ISERROR(INDEX(Daten!$B$1:$B$35811,MATCH(CONCATENATE($A17,"-",TEXT(K$7,"JJJJMMTT")),Daten!$D$1:$D$35811,0)))),INDEX(Daten!$B$1:$B$35811,MATCH(CONCATENATE($A17,"-",TEXT(K$7,"JJJJMMTT")),Daten!$D$1:$D$35811,0)),IF(K$7&lt;&gt;"",IF(INDIRECT(ADDRESS($A17+2,WEEKDAY(K$7,2)+1,1,,"Daten-Serientermine"))&lt;&gt;"","FS",""),""))</f>
      </c>
      <c r="L17" s="44">
        <f ca="1">IF(NOT(ISERROR(INDEX(Daten!$B$1:$B$35811,MATCH(CONCATENATE($A17,"-",TEXT(L$7,"JJJJMMTT")),Daten!$D$1:$D$35811,0)))),INDEX(Daten!$B$1:$B$35811,MATCH(CONCATENATE($A17,"-",TEXT(L$7,"JJJJMMTT")),Daten!$D$1:$D$35811,0)),IF(L$7&lt;&gt;"",IF(INDIRECT(ADDRESS($A17+2,WEEKDAY(L$7,2)+1,1,,"Daten-Serientermine"))&lt;&gt;"","FS",""),""))</f>
      </c>
      <c r="M17" s="44">
        <f ca="1">IF(NOT(ISERROR(INDEX(Daten!$B$1:$B$35811,MATCH(CONCATENATE($A17,"-",TEXT(M$7,"JJJJMMTT")),Daten!$D$1:$D$35811,0)))),INDEX(Daten!$B$1:$B$35811,MATCH(CONCATENATE($A17,"-",TEXT(M$7,"JJJJMMTT")),Daten!$D$1:$D$35811,0)),IF(M$7&lt;&gt;"",IF(INDIRECT(ADDRESS($A17+2,WEEKDAY(M$7,2)+1,1,,"Daten-Serientermine"))&lt;&gt;"","FS",""),""))</f>
      </c>
      <c r="N17" s="44">
        <f ca="1">IF(NOT(ISERROR(INDEX(Daten!$B$1:$B$35811,MATCH(CONCATENATE($A17,"-",TEXT(N$7,"JJJJMMTT")),Daten!$D$1:$D$35811,0)))),INDEX(Daten!$B$1:$B$35811,MATCH(CONCATENATE($A17,"-",TEXT(N$7,"JJJJMMTT")),Daten!$D$1:$D$35811,0)),IF(N$7&lt;&gt;"",IF(INDIRECT(ADDRESS($A17+2,WEEKDAY(N$7,2)+1,1,,"Daten-Serientermine"))&lt;&gt;"","FS",""),""))</f>
      </c>
      <c r="O17" s="44">
        <f ca="1">IF(NOT(ISERROR(INDEX(Daten!$B$1:$B$35811,MATCH(CONCATENATE($A17,"-",TEXT(O$7,"JJJJMMTT")),Daten!$D$1:$D$35811,0)))),INDEX(Daten!$B$1:$B$35811,MATCH(CONCATENATE($A17,"-",TEXT(O$7,"JJJJMMTT")),Daten!$D$1:$D$35811,0)),IF(O$7&lt;&gt;"",IF(INDIRECT(ADDRESS($A17+2,WEEKDAY(O$7,2)+1,1,,"Daten-Serientermine"))&lt;&gt;"","FS",""),""))</f>
      </c>
      <c r="P17" s="44">
        <f ca="1">IF(NOT(ISERROR(INDEX(Daten!$B$1:$B$35811,MATCH(CONCATENATE($A17,"-",TEXT(P$7,"JJJJMMTT")),Daten!$D$1:$D$35811,0)))),INDEX(Daten!$B$1:$B$35811,MATCH(CONCATENATE($A17,"-",TEXT(P$7,"JJJJMMTT")),Daten!$D$1:$D$35811,0)),IF(P$7&lt;&gt;"",IF(INDIRECT(ADDRESS($A17+2,WEEKDAY(P$7,2)+1,1,,"Daten-Serientermine"))&lt;&gt;"","FS",""),""))</f>
      </c>
      <c r="Q17" s="44">
        <f ca="1">IF(NOT(ISERROR(INDEX(Daten!$B$1:$B$35811,MATCH(CONCATENATE($A17,"-",TEXT(Q$7,"JJJJMMTT")),Daten!$D$1:$D$35811,0)))),INDEX(Daten!$B$1:$B$35811,MATCH(CONCATENATE($A17,"-",TEXT(Q$7,"JJJJMMTT")),Daten!$D$1:$D$35811,0)),IF(Q$7&lt;&gt;"",IF(INDIRECT(ADDRESS($A17+2,WEEKDAY(Q$7,2)+1,1,,"Daten-Serientermine"))&lt;&gt;"","FS",""),""))</f>
      </c>
      <c r="R17" s="44">
        <f ca="1">IF(NOT(ISERROR(INDEX(Daten!$B$1:$B$35811,MATCH(CONCATENATE($A17,"-",TEXT(R$7,"JJJJMMTT")),Daten!$D$1:$D$35811,0)))),INDEX(Daten!$B$1:$B$35811,MATCH(CONCATENATE($A17,"-",TEXT(R$7,"JJJJMMTT")),Daten!$D$1:$D$35811,0)),IF(R$7&lt;&gt;"",IF(INDIRECT(ADDRESS($A17+2,WEEKDAY(R$7,2)+1,1,,"Daten-Serientermine"))&lt;&gt;"","FS",""),""))</f>
      </c>
      <c r="S17" s="44">
        <f ca="1">IF(NOT(ISERROR(INDEX(Daten!$B$1:$B$35811,MATCH(CONCATENATE($A17,"-",TEXT(S$7,"JJJJMMTT")),Daten!$D$1:$D$35811,0)))),INDEX(Daten!$B$1:$B$35811,MATCH(CONCATENATE($A17,"-",TEXT(S$7,"JJJJMMTT")),Daten!$D$1:$D$35811,0)),IF(S$7&lt;&gt;"",IF(INDIRECT(ADDRESS($A17+2,WEEKDAY(S$7,2)+1,1,,"Daten-Serientermine"))&lt;&gt;"","FS",""),""))</f>
      </c>
      <c r="T17" s="44">
        <f ca="1">IF(NOT(ISERROR(INDEX(Daten!$B$1:$B$35811,MATCH(CONCATENATE($A17,"-",TEXT(T$7,"JJJJMMTT")),Daten!$D$1:$D$35811,0)))),INDEX(Daten!$B$1:$B$35811,MATCH(CONCATENATE($A17,"-",TEXT(T$7,"JJJJMMTT")),Daten!$D$1:$D$35811,0)),IF(T$7&lt;&gt;"",IF(INDIRECT(ADDRESS($A17+2,WEEKDAY(T$7,2)+1,1,,"Daten-Serientermine"))&lt;&gt;"","FS",""),""))</f>
      </c>
      <c r="U17" s="44">
        <f ca="1">IF(NOT(ISERROR(INDEX(Daten!$B$1:$B$35811,MATCH(CONCATENATE($A17,"-",TEXT(U$7,"JJJJMMTT")),Daten!$D$1:$D$35811,0)))),INDEX(Daten!$B$1:$B$35811,MATCH(CONCATENATE($A17,"-",TEXT(U$7,"JJJJMMTT")),Daten!$D$1:$D$35811,0)),IF(U$7&lt;&gt;"",IF(INDIRECT(ADDRESS($A17+2,WEEKDAY(U$7,2)+1,1,,"Daten-Serientermine"))&lt;&gt;"","FS",""),""))</f>
      </c>
      <c r="V17" s="44">
        <f ca="1">IF(NOT(ISERROR(INDEX(Daten!$B$1:$B$35811,MATCH(CONCATENATE($A17,"-",TEXT(V$7,"JJJJMMTT")),Daten!$D$1:$D$35811,0)))),INDEX(Daten!$B$1:$B$35811,MATCH(CONCATENATE($A17,"-",TEXT(V$7,"JJJJMMTT")),Daten!$D$1:$D$35811,0)),IF(V$7&lt;&gt;"",IF(INDIRECT(ADDRESS($A17+2,WEEKDAY(V$7,2)+1,1,,"Daten-Serientermine"))&lt;&gt;"","FS",""),""))</f>
      </c>
      <c r="W17" s="44">
        <f ca="1">IF(NOT(ISERROR(INDEX(Daten!$B$1:$B$35811,MATCH(CONCATENATE($A17,"-",TEXT(W$7,"JJJJMMTT")),Daten!$D$1:$D$35811,0)))),INDEX(Daten!$B$1:$B$35811,MATCH(CONCATENATE($A17,"-",TEXT(W$7,"JJJJMMTT")),Daten!$D$1:$D$35811,0)),IF(W$7&lt;&gt;"",IF(INDIRECT(ADDRESS($A17+2,WEEKDAY(W$7,2)+1,1,,"Daten-Serientermine"))&lt;&gt;"","FS",""),""))</f>
      </c>
      <c r="X17" s="44">
        <f ca="1">IF(NOT(ISERROR(INDEX(Daten!$B$1:$B$35811,MATCH(CONCATENATE($A17,"-",TEXT(X$7,"JJJJMMTT")),Daten!$D$1:$D$35811,0)))),INDEX(Daten!$B$1:$B$35811,MATCH(CONCATENATE($A17,"-",TEXT(X$7,"JJJJMMTT")),Daten!$D$1:$D$35811,0)),IF(X$7&lt;&gt;"",IF(INDIRECT(ADDRESS($A17+2,WEEKDAY(X$7,2)+1,1,,"Daten-Serientermine"))&lt;&gt;"","FS",""),""))</f>
      </c>
      <c r="Y17" s="44">
        <f ca="1">IF(NOT(ISERROR(INDEX(Daten!$B$1:$B$35811,MATCH(CONCATENATE($A17,"-",TEXT(Y$7,"JJJJMMTT")),Daten!$D$1:$D$35811,0)))),INDEX(Daten!$B$1:$B$35811,MATCH(CONCATENATE($A17,"-",TEXT(Y$7,"JJJJMMTT")),Daten!$D$1:$D$35811,0)),IF(Y$7&lt;&gt;"",IF(INDIRECT(ADDRESS($A17+2,WEEKDAY(Y$7,2)+1,1,,"Daten-Serientermine"))&lt;&gt;"","FS",""),""))</f>
      </c>
      <c r="Z17" s="44">
        <f ca="1">IF(NOT(ISERROR(INDEX(Daten!$B$1:$B$35811,MATCH(CONCATENATE($A17,"-",TEXT(Z$7,"JJJJMMTT")),Daten!$D$1:$D$35811,0)))),INDEX(Daten!$B$1:$B$35811,MATCH(CONCATENATE($A17,"-",TEXT(Z$7,"JJJJMMTT")),Daten!$D$1:$D$35811,0)),IF(Z$7&lt;&gt;"",IF(INDIRECT(ADDRESS($A17+2,WEEKDAY(Z$7,2)+1,1,,"Daten-Serientermine"))&lt;&gt;"","FS",""),""))</f>
      </c>
      <c r="AA17" s="44">
        <f ca="1">IF(NOT(ISERROR(INDEX(Daten!$B$1:$B$35811,MATCH(CONCATENATE($A17,"-",TEXT(AA$7,"JJJJMMTT")),Daten!$D$1:$D$35811,0)))),INDEX(Daten!$B$1:$B$35811,MATCH(CONCATENATE($A17,"-",TEXT(AA$7,"JJJJMMTT")),Daten!$D$1:$D$35811,0)),IF(AA$7&lt;&gt;"",IF(INDIRECT(ADDRESS($A17+2,WEEKDAY(AA$7,2)+1,1,,"Daten-Serientermine"))&lt;&gt;"","FS",""),""))</f>
      </c>
      <c r="AB17" s="44">
        <f ca="1">IF(NOT(ISERROR(INDEX(Daten!$B$1:$B$35811,MATCH(CONCATENATE($A17,"-",TEXT(AB$7,"JJJJMMTT")),Daten!$D$1:$D$35811,0)))),INDEX(Daten!$B$1:$B$35811,MATCH(CONCATENATE($A17,"-",TEXT(AB$7,"JJJJMMTT")),Daten!$D$1:$D$35811,0)),IF(AB$7&lt;&gt;"",IF(INDIRECT(ADDRESS($A17+2,WEEKDAY(AB$7,2)+1,1,,"Daten-Serientermine"))&lt;&gt;"","FS",""),""))</f>
      </c>
      <c r="AC17" s="44">
        <f ca="1">IF(NOT(ISERROR(INDEX(Daten!$B$1:$B$35811,MATCH(CONCATENATE($A17,"-",TEXT(AC$7,"JJJJMMTT")),Daten!$D$1:$D$35811,0)))),INDEX(Daten!$B$1:$B$35811,MATCH(CONCATENATE($A17,"-",TEXT(AC$7,"JJJJMMTT")),Daten!$D$1:$D$35811,0)),IF(AC$7&lt;&gt;"",IF(INDIRECT(ADDRESS($A17+2,WEEKDAY(AC$7,2)+1,1,,"Daten-Serientermine"))&lt;&gt;"","FS",""),""))</f>
      </c>
      <c r="AD17" s="44">
        <f ca="1">IF(NOT(ISERROR(INDEX(Daten!$B$1:$B$35811,MATCH(CONCATENATE($A17,"-",TEXT(AD$7,"JJJJMMTT")),Daten!$D$1:$D$35811,0)))),INDEX(Daten!$B$1:$B$35811,MATCH(CONCATENATE($A17,"-",TEXT(AD$7,"JJJJMMTT")),Daten!$D$1:$D$35811,0)),IF(AD$7&lt;&gt;"",IF(INDIRECT(ADDRESS($A17+2,WEEKDAY(AD$7,2)+1,1,,"Daten-Serientermine"))&lt;&gt;"","FS",""),""))</f>
      </c>
      <c r="AE17" s="44">
        <f ca="1">IF(NOT(ISERROR(INDEX(Daten!$B$1:$B$35811,MATCH(CONCATENATE($A17,"-",TEXT(AE$7,"JJJJMMTT")),Daten!$D$1:$D$35811,0)))),INDEX(Daten!$B$1:$B$35811,MATCH(CONCATENATE($A17,"-",TEXT(AE$7,"JJJJMMTT")),Daten!$D$1:$D$35811,0)),IF(AE$7&lt;&gt;"",IF(INDIRECT(ADDRESS($A17+2,WEEKDAY(AE$7,2)+1,1,,"Daten-Serientermine"))&lt;&gt;"","FS",""),""))</f>
      </c>
      <c r="AF17" s="44">
        <f ca="1">IF(NOT(ISERROR(INDEX(Daten!$B$1:$B$35811,MATCH(CONCATENATE($A17,"-",TEXT(AF$7,"JJJJMMTT")),Daten!$D$1:$D$35811,0)))),INDEX(Daten!$B$1:$B$35811,MATCH(CONCATENATE($A17,"-",TEXT(AF$7,"JJJJMMTT")),Daten!$D$1:$D$35811,0)),IF(AF$7&lt;&gt;"",IF(INDIRECT(ADDRESS($A17+2,WEEKDAY(AF$7,2)+1,1,,"Daten-Serientermine"))&lt;&gt;"","FS",""),""))</f>
      </c>
      <c r="AG17" s="44">
        <f ca="1">IF(NOT(ISERROR(INDEX(Daten!$B$1:$B$35811,MATCH(CONCATENATE($A17,"-",TEXT(AG$7,"JJJJMMTT")),Daten!$D$1:$D$35811,0)))),INDEX(Daten!$B$1:$B$35811,MATCH(CONCATENATE($A17,"-",TEXT(AG$7,"JJJJMMTT")),Daten!$D$1:$D$35811,0)),IF(AG$7&lt;&gt;"",IF(INDIRECT(ADDRESS($A17+2,WEEKDAY(AG$7,2)+1,1,,"Daten-Serientermine"))&lt;&gt;"","FS",""),""))</f>
      </c>
      <c r="AH17" s="44">
        <f ca="1">IF(NOT(ISERROR(INDEX(Daten!$B$1:$B$35811,MATCH(CONCATENATE($A17,"-",TEXT(AH$7,"JJJJMMTT")),Daten!$D$1:$D$35811,0)))),INDEX(Daten!$B$1:$B$35811,MATCH(CONCATENATE($A17,"-",TEXT(AH$7,"JJJJMMTT")),Daten!$D$1:$D$35811,0)),IF(AH$7&lt;&gt;"",IF(INDIRECT(ADDRESS($A17+2,WEEKDAY(AH$7,2)+1,1,,"Daten-Serientermine"))&lt;&gt;"","FS",""),""))</f>
      </c>
      <c r="AI17" s="44">
        <f ca="1">IF(NOT(ISERROR(INDEX(Daten!$B$1:$B$35811,MATCH(CONCATENATE($A17,"-",TEXT(AI$7,"JJJJMMTT")),Daten!$D$1:$D$35811,0)))),INDEX(Daten!$B$1:$B$35811,MATCH(CONCATENATE($A17,"-",TEXT(AI$7,"JJJJMMTT")),Daten!$D$1:$D$35811,0)),IF(AI$7&lt;&gt;"",IF(INDIRECT(ADDRESS($A17+2,WEEKDAY(AI$7,2)+1,1,,"Daten-Serientermine"))&lt;&gt;"","FS",""),""))</f>
      </c>
      <c r="AJ17" s="44">
        <f ca="1">IF(NOT(ISERROR(INDEX(Daten!$B$1:$B$35811,MATCH(CONCATENATE($A17,"-",TEXT(AJ$7,"JJJJMMTT")),Daten!$D$1:$D$35811,0)))),INDEX(Daten!$B$1:$B$35811,MATCH(CONCATENATE($A17,"-",TEXT(AJ$7,"JJJJMMTT")),Daten!$D$1:$D$35811,0)),IF(AJ$7&lt;&gt;"",IF(INDIRECT(ADDRESS($A17+2,WEEKDAY(AJ$7,2)+1,1,,"Daten-Serientermine"))&lt;&gt;"","FS",""),""))</f>
      </c>
      <c r="AK17" s="45">
        <f ca="1">IF(NOT(ISERROR(INDEX(Daten!$B$1:$B$35811,MATCH(CONCATENATE($A17,"-",TEXT(AK$7,"JJJJMMTT")),Daten!$D$1:$D$35811,0)))),INDEX(Daten!$B$1:$B$35811,MATCH(CONCATENATE($A17,"-",TEXT(AK$7,"JJJJMMTT")),Daten!$D$1:$D$35811,0)),IF(AK$7&lt;&gt;"",IF(INDIRECT(ADDRESS($A17+2,WEEKDAY(AK$7,2)+1,1,,"Daten-Serientermine"))&lt;&gt;"","FS",""),""))</f>
      </c>
    </row>
    <row r="18" spans="1:37" ht="15" hidden="1">
      <c r="A18" s="29">
        <v>7</v>
      </c>
      <c r="B18" s="53">
        <f>IF(Einstellungen!C9&lt;&gt;"",Einstellungen!C9,"")</f>
      </c>
      <c r="C18" s="39">
        <f ca="1">IF(NOT(ISERROR(INDEX(INDIRECT(ADDRESS(3,5+$A18,1,1,"Daten-Anspruch")&amp;":"&amp;ADDRESS(65000,5+$A18,1,1)),MATCH(CONCATENATE(YEAR($G$6)-1,"-","1"),'Daten-Anspruch'!$E$3:$E$65000,0)))),INDEX(INDIRECT(ADDRESS(3,5+$A18,1,1,"Daten-Anspruch")&amp;":"&amp;ADDRESS(65000,5+$A18,1,1)),MATCH(CONCATENATE(YEAR($G$6)-1,"-","1"),'Daten-Anspruch'!$E$3:$E$65000,0)),"")</f>
        <v>0</v>
      </c>
      <c r="D18" s="39">
        <f ca="1">IF(NOT(ISERROR(INDEX(INDIRECT(ADDRESS(3,5+$A18,1,1,"Daten-Anspruch")&amp;":"&amp;ADDRESS(65000,5+$A18,1,1)),MATCH(CONCATENATE(YEAR($G$6),"-","2"),'Daten-Anspruch'!$E$3:$E$65000,0)))),INDEX(INDIRECT(ADDRESS(3,5+$A18,1,1,"Daten-Anspruch")&amp;":"&amp;ADDRESS(65000,5+$A18,1,1)),MATCH(CONCATENATE(YEAR($G$6),"-","2"),'Daten-Anspruch'!$E$3:$E$65000,0)),"")</f>
        <v>0</v>
      </c>
      <c r="E18" s="39">
        <f ca="1">IF(NOT(ISERROR(INDEX(INDIRECT(ADDRESS(3,5+$A18,1,1,"Daten-Anspruch")&amp;":"&amp;ADDRESS(65000,5+$A18,1,1)),MATCH(CONCATENATE(YEAR($G$6),"-","3"),'Daten-Anspruch'!$E$3:$E$65000,0)))),INDEX(INDIRECT(ADDRESS(3,5+$A18,1,1,"Daten-Anspruch")&amp;":"&amp;ADDRESS(65000,5+$A18,1,1)),MATCH(CONCATENATE(YEAR($G$6),"-","3"),'Daten-Anspruch'!$E$3:$E$65000,0)),"")</f>
        <v>0</v>
      </c>
      <c r="F18" s="40">
        <f t="shared" si="2"/>
        <v>0</v>
      </c>
      <c r="G18" s="43">
        <f ca="1">IF(NOT(ISERROR(INDEX(Daten!$B$1:$B$35811,MATCH(CONCATENATE($A18,"-",TEXT(G$7,"JJJJMMTT")),Daten!$D$1:$D$35811,0)))),INDEX(Daten!$B$1:$B$35811,MATCH(CONCATENATE($A18,"-",TEXT(G$7,"JJJJMMTT")),Daten!$D$1:$D$35811,0)),IF(G$7&lt;&gt;"",IF(INDIRECT(ADDRESS($A18+2,WEEKDAY(G$7,2)+1,1,,"Daten-Serientermine"))&lt;&gt;"","FS",""),""))</f>
      </c>
      <c r="H18" s="44">
        <f ca="1">IF(NOT(ISERROR(INDEX(Daten!$B$1:$B$35811,MATCH(CONCATENATE($A18,"-",TEXT(H$7,"JJJJMMTT")),Daten!$D$1:$D$35811,0)))),INDEX(Daten!$B$1:$B$35811,MATCH(CONCATENATE($A18,"-",TEXT(H$7,"JJJJMMTT")),Daten!$D$1:$D$35811,0)),IF(H$7&lt;&gt;"",IF(INDIRECT(ADDRESS($A18+2,WEEKDAY(H$7,2)+1,1,,"Daten-Serientermine"))&lt;&gt;"","FS",""),""))</f>
      </c>
      <c r="I18" s="44">
        <f ca="1">IF(NOT(ISERROR(INDEX(Daten!$B$1:$B$35811,MATCH(CONCATENATE($A18,"-",TEXT(I$7,"JJJJMMTT")),Daten!$D$1:$D$35811,0)))),INDEX(Daten!$B$1:$B$35811,MATCH(CONCATENATE($A18,"-",TEXT(I$7,"JJJJMMTT")),Daten!$D$1:$D$35811,0)),IF(I$7&lt;&gt;"",IF(INDIRECT(ADDRESS($A18+2,WEEKDAY(I$7,2)+1,1,,"Daten-Serientermine"))&lt;&gt;"","FS",""),""))</f>
      </c>
      <c r="J18" s="44">
        <f ca="1">IF(NOT(ISERROR(INDEX(Daten!$B$1:$B$35811,MATCH(CONCATENATE($A18,"-",TEXT(J$7,"JJJJMMTT")),Daten!$D$1:$D$35811,0)))),INDEX(Daten!$B$1:$B$35811,MATCH(CONCATENATE($A18,"-",TEXT(J$7,"JJJJMMTT")),Daten!$D$1:$D$35811,0)),IF(J$7&lt;&gt;"",IF(INDIRECT(ADDRESS($A18+2,WEEKDAY(J$7,2)+1,1,,"Daten-Serientermine"))&lt;&gt;"","FS",""),""))</f>
      </c>
      <c r="K18" s="44">
        <f ca="1">IF(NOT(ISERROR(INDEX(Daten!$B$1:$B$35811,MATCH(CONCATENATE($A18,"-",TEXT(K$7,"JJJJMMTT")),Daten!$D$1:$D$35811,0)))),INDEX(Daten!$B$1:$B$35811,MATCH(CONCATENATE($A18,"-",TEXT(K$7,"JJJJMMTT")),Daten!$D$1:$D$35811,0)),IF(K$7&lt;&gt;"",IF(INDIRECT(ADDRESS($A18+2,WEEKDAY(K$7,2)+1,1,,"Daten-Serientermine"))&lt;&gt;"","FS",""),""))</f>
      </c>
      <c r="L18" s="44">
        <f ca="1">IF(NOT(ISERROR(INDEX(Daten!$B$1:$B$35811,MATCH(CONCATENATE($A18,"-",TEXT(L$7,"JJJJMMTT")),Daten!$D$1:$D$35811,0)))),INDEX(Daten!$B$1:$B$35811,MATCH(CONCATENATE($A18,"-",TEXT(L$7,"JJJJMMTT")),Daten!$D$1:$D$35811,0)),IF(L$7&lt;&gt;"",IF(INDIRECT(ADDRESS($A18+2,WEEKDAY(L$7,2)+1,1,,"Daten-Serientermine"))&lt;&gt;"","FS",""),""))</f>
      </c>
      <c r="M18" s="44">
        <f ca="1">IF(NOT(ISERROR(INDEX(Daten!$B$1:$B$35811,MATCH(CONCATENATE($A18,"-",TEXT(M$7,"JJJJMMTT")),Daten!$D$1:$D$35811,0)))),INDEX(Daten!$B$1:$B$35811,MATCH(CONCATENATE($A18,"-",TEXT(M$7,"JJJJMMTT")),Daten!$D$1:$D$35811,0)),IF(M$7&lt;&gt;"",IF(INDIRECT(ADDRESS($A18+2,WEEKDAY(M$7,2)+1,1,,"Daten-Serientermine"))&lt;&gt;"","FS",""),""))</f>
      </c>
      <c r="N18" s="44">
        <f ca="1">IF(NOT(ISERROR(INDEX(Daten!$B$1:$B$35811,MATCH(CONCATENATE($A18,"-",TEXT(N$7,"JJJJMMTT")),Daten!$D$1:$D$35811,0)))),INDEX(Daten!$B$1:$B$35811,MATCH(CONCATENATE($A18,"-",TEXT(N$7,"JJJJMMTT")),Daten!$D$1:$D$35811,0)),IF(N$7&lt;&gt;"",IF(INDIRECT(ADDRESS($A18+2,WEEKDAY(N$7,2)+1,1,,"Daten-Serientermine"))&lt;&gt;"","FS",""),""))</f>
      </c>
      <c r="O18" s="44">
        <f ca="1">IF(NOT(ISERROR(INDEX(Daten!$B$1:$B$35811,MATCH(CONCATENATE($A18,"-",TEXT(O$7,"JJJJMMTT")),Daten!$D$1:$D$35811,0)))),INDEX(Daten!$B$1:$B$35811,MATCH(CONCATENATE($A18,"-",TEXT(O$7,"JJJJMMTT")),Daten!$D$1:$D$35811,0)),IF(O$7&lt;&gt;"",IF(INDIRECT(ADDRESS($A18+2,WEEKDAY(O$7,2)+1,1,,"Daten-Serientermine"))&lt;&gt;"","FS",""),""))</f>
      </c>
      <c r="P18" s="44">
        <f ca="1">IF(NOT(ISERROR(INDEX(Daten!$B$1:$B$35811,MATCH(CONCATENATE($A18,"-",TEXT(P$7,"JJJJMMTT")),Daten!$D$1:$D$35811,0)))),INDEX(Daten!$B$1:$B$35811,MATCH(CONCATENATE($A18,"-",TEXT(P$7,"JJJJMMTT")),Daten!$D$1:$D$35811,0)),IF(P$7&lt;&gt;"",IF(INDIRECT(ADDRESS($A18+2,WEEKDAY(P$7,2)+1,1,,"Daten-Serientermine"))&lt;&gt;"","FS",""),""))</f>
      </c>
      <c r="Q18" s="44">
        <f ca="1">IF(NOT(ISERROR(INDEX(Daten!$B$1:$B$35811,MATCH(CONCATENATE($A18,"-",TEXT(Q$7,"JJJJMMTT")),Daten!$D$1:$D$35811,0)))),INDEX(Daten!$B$1:$B$35811,MATCH(CONCATENATE($A18,"-",TEXT(Q$7,"JJJJMMTT")),Daten!$D$1:$D$35811,0)),IF(Q$7&lt;&gt;"",IF(INDIRECT(ADDRESS($A18+2,WEEKDAY(Q$7,2)+1,1,,"Daten-Serientermine"))&lt;&gt;"","FS",""),""))</f>
      </c>
      <c r="R18" s="44">
        <f ca="1">IF(NOT(ISERROR(INDEX(Daten!$B$1:$B$35811,MATCH(CONCATENATE($A18,"-",TEXT(R$7,"JJJJMMTT")),Daten!$D$1:$D$35811,0)))),INDEX(Daten!$B$1:$B$35811,MATCH(CONCATENATE($A18,"-",TEXT(R$7,"JJJJMMTT")),Daten!$D$1:$D$35811,0)),IF(R$7&lt;&gt;"",IF(INDIRECT(ADDRESS($A18+2,WEEKDAY(R$7,2)+1,1,,"Daten-Serientermine"))&lt;&gt;"","FS",""),""))</f>
      </c>
      <c r="S18" s="44">
        <f ca="1">IF(NOT(ISERROR(INDEX(Daten!$B$1:$B$35811,MATCH(CONCATENATE($A18,"-",TEXT(S$7,"JJJJMMTT")),Daten!$D$1:$D$35811,0)))),INDEX(Daten!$B$1:$B$35811,MATCH(CONCATENATE($A18,"-",TEXT(S$7,"JJJJMMTT")),Daten!$D$1:$D$35811,0)),IF(S$7&lt;&gt;"",IF(INDIRECT(ADDRESS($A18+2,WEEKDAY(S$7,2)+1,1,,"Daten-Serientermine"))&lt;&gt;"","FS",""),""))</f>
      </c>
      <c r="T18" s="44">
        <f ca="1">IF(NOT(ISERROR(INDEX(Daten!$B$1:$B$35811,MATCH(CONCATENATE($A18,"-",TEXT(T$7,"JJJJMMTT")),Daten!$D$1:$D$35811,0)))),INDEX(Daten!$B$1:$B$35811,MATCH(CONCATENATE($A18,"-",TEXT(T$7,"JJJJMMTT")),Daten!$D$1:$D$35811,0)),IF(T$7&lt;&gt;"",IF(INDIRECT(ADDRESS($A18+2,WEEKDAY(T$7,2)+1,1,,"Daten-Serientermine"))&lt;&gt;"","FS",""),""))</f>
      </c>
      <c r="U18" s="44">
        <f ca="1">IF(NOT(ISERROR(INDEX(Daten!$B$1:$B$35811,MATCH(CONCATENATE($A18,"-",TEXT(U$7,"JJJJMMTT")),Daten!$D$1:$D$35811,0)))),INDEX(Daten!$B$1:$B$35811,MATCH(CONCATENATE($A18,"-",TEXT(U$7,"JJJJMMTT")),Daten!$D$1:$D$35811,0)),IF(U$7&lt;&gt;"",IF(INDIRECT(ADDRESS($A18+2,WEEKDAY(U$7,2)+1,1,,"Daten-Serientermine"))&lt;&gt;"","FS",""),""))</f>
      </c>
      <c r="V18" s="44">
        <f ca="1">IF(NOT(ISERROR(INDEX(Daten!$B$1:$B$35811,MATCH(CONCATENATE($A18,"-",TEXT(V$7,"JJJJMMTT")),Daten!$D$1:$D$35811,0)))),INDEX(Daten!$B$1:$B$35811,MATCH(CONCATENATE($A18,"-",TEXT(V$7,"JJJJMMTT")),Daten!$D$1:$D$35811,0)),IF(V$7&lt;&gt;"",IF(INDIRECT(ADDRESS($A18+2,WEEKDAY(V$7,2)+1,1,,"Daten-Serientermine"))&lt;&gt;"","FS",""),""))</f>
      </c>
      <c r="W18" s="44">
        <f ca="1">IF(NOT(ISERROR(INDEX(Daten!$B$1:$B$35811,MATCH(CONCATENATE($A18,"-",TEXT(W$7,"JJJJMMTT")),Daten!$D$1:$D$35811,0)))),INDEX(Daten!$B$1:$B$35811,MATCH(CONCATENATE($A18,"-",TEXT(W$7,"JJJJMMTT")),Daten!$D$1:$D$35811,0)),IF(W$7&lt;&gt;"",IF(INDIRECT(ADDRESS($A18+2,WEEKDAY(W$7,2)+1,1,,"Daten-Serientermine"))&lt;&gt;"","FS",""),""))</f>
      </c>
      <c r="X18" s="44">
        <f ca="1">IF(NOT(ISERROR(INDEX(Daten!$B$1:$B$35811,MATCH(CONCATENATE($A18,"-",TEXT(X$7,"JJJJMMTT")),Daten!$D$1:$D$35811,0)))),INDEX(Daten!$B$1:$B$35811,MATCH(CONCATENATE($A18,"-",TEXT(X$7,"JJJJMMTT")),Daten!$D$1:$D$35811,0)),IF(X$7&lt;&gt;"",IF(INDIRECT(ADDRESS($A18+2,WEEKDAY(X$7,2)+1,1,,"Daten-Serientermine"))&lt;&gt;"","FS",""),""))</f>
      </c>
      <c r="Y18" s="44">
        <f ca="1">IF(NOT(ISERROR(INDEX(Daten!$B$1:$B$35811,MATCH(CONCATENATE($A18,"-",TEXT(Y$7,"JJJJMMTT")),Daten!$D$1:$D$35811,0)))),INDEX(Daten!$B$1:$B$35811,MATCH(CONCATENATE($A18,"-",TEXT(Y$7,"JJJJMMTT")),Daten!$D$1:$D$35811,0)),IF(Y$7&lt;&gt;"",IF(INDIRECT(ADDRESS($A18+2,WEEKDAY(Y$7,2)+1,1,,"Daten-Serientermine"))&lt;&gt;"","FS",""),""))</f>
      </c>
      <c r="Z18" s="44">
        <f ca="1">IF(NOT(ISERROR(INDEX(Daten!$B$1:$B$35811,MATCH(CONCATENATE($A18,"-",TEXT(Z$7,"JJJJMMTT")),Daten!$D$1:$D$35811,0)))),INDEX(Daten!$B$1:$B$35811,MATCH(CONCATENATE($A18,"-",TEXT(Z$7,"JJJJMMTT")),Daten!$D$1:$D$35811,0)),IF(Z$7&lt;&gt;"",IF(INDIRECT(ADDRESS($A18+2,WEEKDAY(Z$7,2)+1,1,,"Daten-Serientermine"))&lt;&gt;"","FS",""),""))</f>
      </c>
      <c r="AA18" s="44">
        <f ca="1">IF(NOT(ISERROR(INDEX(Daten!$B$1:$B$35811,MATCH(CONCATENATE($A18,"-",TEXT(AA$7,"JJJJMMTT")),Daten!$D$1:$D$35811,0)))),INDEX(Daten!$B$1:$B$35811,MATCH(CONCATENATE($A18,"-",TEXT(AA$7,"JJJJMMTT")),Daten!$D$1:$D$35811,0)),IF(AA$7&lt;&gt;"",IF(INDIRECT(ADDRESS($A18+2,WEEKDAY(AA$7,2)+1,1,,"Daten-Serientermine"))&lt;&gt;"","FS",""),""))</f>
      </c>
      <c r="AB18" s="44">
        <f ca="1">IF(NOT(ISERROR(INDEX(Daten!$B$1:$B$35811,MATCH(CONCATENATE($A18,"-",TEXT(AB$7,"JJJJMMTT")),Daten!$D$1:$D$35811,0)))),INDEX(Daten!$B$1:$B$35811,MATCH(CONCATENATE($A18,"-",TEXT(AB$7,"JJJJMMTT")),Daten!$D$1:$D$35811,0)),IF(AB$7&lt;&gt;"",IF(INDIRECT(ADDRESS($A18+2,WEEKDAY(AB$7,2)+1,1,,"Daten-Serientermine"))&lt;&gt;"","FS",""),""))</f>
      </c>
      <c r="AC18" s="44">
        <f ca="1">IF(NOT(ISERROR(INDEX(Daten!$B$1:$B$35811,MATCH(CONCATENATE($A18,"-",TEXT(AC$7,"JJJJMMTT")),Daten!$D$1:$D$35811,0)))),INDEX(Daten!$B$1:$B$35811,MATCH(CONCATENATE($A18,"-",TEXT(AC$7,"JJJJMMTT")),Daten!$D$1:$D$35811,0)),IF(AC$7&lt;&gt;"",IF(INDIRECT(ADDRESS($A18+2,WEEKDAY(AC$7,2)+1,1,,"Daten-Serientermine"))&lt;&gt;"","FS",""),""))</f>
      </c>
      <c r="AD18" s="44">
        <f ca="1">IF(NOT(ISERROR(INDEX(Daten!$B$1:$B$35811,MATCH(CONCATENATE($A18,"-",TEXT(AD$7,"JJJJMMTT")),Daten!$D$1:$D$35811,0)))),INDEX(Daten!$B$1:$B$35811,MATCH(CONCATENATE($A18,"-",TEXT(AD$7,"JJJJMMTT")),Daten!$D$1:$D$35811,0)),IF(AD$7&lt;&gt;"",IF(INDIRECT(ADDRESS($A18+2,WEEKDAY(AD$7,2)+1,1,,"Daten-Serientermine"))&lt;&gt;"","FS",""),""))</f>
      </c>
      <c r="AE18" s="44">
        <f ca="1">IF(NOT(ISERROR(INDEX(Daten!$B$1:$B$35811,MATCH(CONCATENATE($A18,"-",TEXT(AE$7,"JJJJMMTT")),Daten!$D$1:$D$35811,0)))),INDEX(Daten!$B$1:$B$35811,MATCH(CONCATENATE($A18,"-",TEXT(AE$7,"JJJJMMTT")),Daten!$D$1:$D$35811,0)),IF(AE$7&lt;&gt;"",IF(INDIRECT(ADDRESS($A18+2,WEEKDAY(AE$7,2)+1,1,,"Daten-Serientermine"))&lt;&gt;"","FS",""),""))</f>
      </c>
      <c r="AF18" s="44">
        <f ca="1">IF(NOT(ISERROR(INDEX(Daten!$B$1:$B$35811,MATCH(CONCATENATE($A18,"-",TEXT(AF$7,"JJJJMMTT")),Daten!$D$1:$D$35811,0)))),INDEX(Daten!$B$1:$B$35811,MATCH(CONCATENATE($A18,"-",TEXT(AF$7,"JJJJMMTT")),Daten!$D$1:$D$35811,0)),IF(AF$7&lt;&gt;"",IF(INDIRECT(ADDRESS($A18+2,WEEKDAY(AF$7,2)+1,1,,"Daten-Serientermine"))&lt;&gt;"","FS",""),""))</f>
      </c>
      <c r="AG18" s="44">
        <f ca="1">IF(NOT(ISERROR(INDEX(Daten!$B$1:$B$35811,MATCH(CONCATENATE($A18,"-",TEXT(AG$7,"JJJJMMTT")),Daten!$D$1:$D$35811,0)))),INDEX(Daten!$B$1:$B$35811,MATCH(CONCATENATE($A18,"-",TEXT(AG$7,"JJJJMMTT")),Daten!$D$1:$D$35811,0)),IF(AG$7&lt;&gt;"",IF(INDIRECT(ADDRESS($A18+2,WEEKDAY(AG$7,2)+1,1,,"Daten-Serientermine"))&lt;&gt;"","FS",""),""))</f>
      </c>
      <c r="AH18" s="44">
        <f ca="1">IF(NOT(ISERROR(INDEX(Daten!$B$1:$B$35811,MATCH(CONCATENATE($A18,"-",TEXT(AH$7,"JJJJMMTT")),Daten!$D$1:$D$35811,0)))),INDEX(Daten!$B$1:$B$35811,MATCH(CONCATENATE($A18,"-",TEXT(AH$7,"JJJJMMTT")),Daten!$D$1:$D$35811,0)),IF(AH$7&lt;&gt;"",IF(INDIRECT(ADDRESS($A18+2,WEEKDAY(AH$7,2)+1,1,,"Daten-Serientermine"))&lt;&gt;"","FS",""),""))</f>
      </c>
      <c r="AI18" s="44">
        <f ca="1">IF(NOT(ISERROR(INDEX(Daten!$B$1:$B$35811,MATCH(CONCATENATE($A18,"-",TEXT(AI$7,"JJJJMMTT")),Daten!$D$1:$D$35811,0)))),INDEX(Daten!$B$1:$B$35811,MATCH(CONCATENATE($A18,"-",TEXT(AI$7,"JJJJMMTT")),Daten!$D$1:$D$35811,0)),IF(AI$7&lt;&gt;"",IF(INDIRECT(ADDRESS($A18+2,WEEKDAY(AI$7,2)+1,1,,"Daten-Serientermine"))&lt;&gt;"","FS",""),""))</f>
      </c>
      <c r="AJ18" s="44">
        <f ca="1">IF(NOT(ISERROR(INDEX(Daten!$B$1:$B$35811,MATCH(CONCATENATE($A18,"-",TEXT(AJ$7,"JJJJMMTT")),Daten!$D$1:$D$35811,0)))),INDEX(Daten!$B$1:$B$35811,MATCH(CONCATENATE($A18,"-",TEXT(AJ$7,"JJJJMMTT")),Daten!$D$1:$D$35811,0)),IF(AJ$7&lt;&gt;"",IF(INDIRECT(ADDRESS($A18+2,WEEKDAY(AJ$7,2)+1,1,,"Daten-Serientermine"))&lt;&gt;"","FS",""),""))</f>
      </c>
      <c r="AK18" s="45">
        <f ca="1">IF(NOT(ISERROR(INDEX(Daten!$B$1:$B$35811,MATCH(CONCATENATE($A18,"-",TEXT(AK$7,"JJJJMMTT")),Daten!$D$1:$D$35811,0)))),INDEX(Daten!$B$1:$B$35811,MATCH(CONCATENATE($A18,"-",TEXT(AK$7,"JJJJMMTT")),Daten!$D$1:$D$35811,0)),IF(AK$7&lt;&gt;"",IF(INDIRECT(ADDRESS($A18+2,WEEKDAY(AK$7,2)+1,1,,"Daten-Serientermine"))&lt;&gt;"","FS",""),""))</f>
      </c>
    </row>
    <row r="19" spans="1:37" ht="15" hidden="1">
      <c r="A19" s="29">
        <v>8</v>
      </c>
      <c r="B19" s="54">
        <f>IF(Einstellungen!C10&lt;&gt;"",Einstellungen!C10,"")</f>
      </c>
      <c r="C19" s="51">
        <f ca="1">IF(NOT(ISERROR(INDEX(INDIRECT(ADDRESS(3,5+$A19,1,1,"Daten-Anspruch")&amp;":"&amp;ADDRESS(65000,5+$A19,1,1)),MATCH(CONCATENATE(YEAR($G$6)-1,"-","1"),'Daten-Anspruch'!$E$3:$E$65000,0)))),INDEX(INDIRECT(ADDRESS(3,5+$A19,1,1,"Daten-Anspruch")&amp;":"&amp;ADDRESS(65000,5+$A19,1,1)),MATCH(CONCATENATE(YEAR($G$6)-1,"-","1"),'Daten-Anspruch'!$E$3:$E$65000,0)),"")</f>
        <v>0</v>
      </c>
      <c r="D19" s="51">
        <f ca="1">IF(NOT(ISERROR(INDEX(INDIRECT(ADDRESS(3,5+$A19,1,1,"Daten-Anspruch")&amp;":"&amp;ADDRESS(65000,5+$A19,1,1)),MATCH(CONCATENATE(YEAR($G$6),"-","2"),'Daten-Anspruch'!$E$3:$E$65000,0)))),INDEX(INDIRECT(ADDRESS(3,5+$A19,1,1,"Daten-Anspruch")&amp;":"&amp;ADDRESS(65000,5+$A19,1,1)),MATCH(CONCATENATE(YEAR($G$6),"-","2"),'Daten-Anspruch'!$E$3:$E$65000,0)),"")</f>
        <v>0</v>
      </c>
      <c r="E19" s="51">
        <f ca="1">IF(NOT(ISERROR(INDEX(INDIRECT(ADDRESS(3,5+$A19,1,1,"Daten-Anspruch")&amp;":"&amp;ADDRESS(65000,5+$A19,1,1)),MATCH(CONCATENATE(YEAR($G$6),"-","3"),'Daten-Anspruch'!$E$3:$E$65000,0)))),INDEX(INDIRECT(ADDRESS(3,5+$A19,1,1,"Daten-Anspruch")&amp;":"&amp;ADDRESS(65000,5+$A19,1,1)),MATCH(CONCATENATE(YEAR($G$6),"-","3"),'Daten-Anspruch'!$E$3:$E$65000,0)),"")</f>
        <v>0</v>
      </c>
      <c r="F19" s="52">
        <f t="shared" si="2"/>
        <v>0</v>
      </c>
      <c r="G19" s="43">
        <f ca="1">IF(NOT(ISERROR(INDEX(Daten!$B$1:$B$35811,MATCH(CONCATENATE($A19,"-",TEXT(G$7,"JJJJMMTT")),Daten!$D$1:$D$35811,0)))),INDEX(Daten!$B$1:$B$35811,MATCH(CONCATENATE($A19,"-",TEXT(G$7,"JJJJMMTT")),Daten!$D$1:$D$35811,0)),IF(G$7&lt;&gt;"",IF(INDIRECT(ADDRESS($A19+2,WEEKDAY(G$7,2)+1,1,,"Daten-Serientermine"))&lt;&gt;"","FS",""),""))</f>
      </c>
      <c r="H19" s="44">
        <f ca="1">IF(NOT(ISERROR(INDEX(Daten!$B$1:$B$35811,MATCH(CONCATENATE($A19,"-",TEXT(H$7,"JJJJMMTT")),Daten!$D$1:$D$35811,0)))),INDEX(Daten!$B$1:$B$35811,MATCH(CONCATENATE($A19,"-",TEXT(H$7,"JJJJMMTT")),Daten!$D$1:$D$35811,0)),IF(H$7&lt;&gt;"",IF(INDIRECT(ADDRESS($A19+2,WEEKDAY(H$7,2)+1,1,,"Daten-Serientermine"))&lt;&gt;"","FS",""),""))</f>
      </c>
      <c r="I19" s="44">
        <f ca="1">IF(NOT(ISERROR(INDEX(Daten!$B$1:$B$35811,MATCH(CONCATENATE($A19,"-",TEXT(I$7,"JJJJMMTT")),Daten!$D$1:$D$35811,0)))),INDEX(Daten!$B$1:$B$35811,MATCH(CONCATENATE($A19,"-",TEXT(I$7,"JJJJMMTT")),Daten!$D$1:$D$35811,0)),IF(I$7&lt;&gt;"",IF(INDIRECT(ADDRESS($A19+2,WEEKDAY(I$7,2)+1,1,,"Daten-Serientermine"))&lt;&gt;"","FS",""),""))</f>
      </c>
      <c r="J19" s="44">
        <f ca="1">IF(NOT(ISERROR(INDEX(Daten!$B$1:$B$35811,MATCH(CONCATENATE($A19,"-",TEXT(J$7,"JJJJMMTT")),Daten!$D$1:$D$35811,0)))),INDEX(Daten!$B$1:$B$35811,MATCH(CONCATENATE($A19,"-",TEXT(J$7,"JJJJMMTT")),Daten!$D$1:$D$35811,0)),IF(J$7&lt;&gt;"",IF(INDIRECT(ADDRESS($A19+2,WEEKDAY(J$7,2)+1,1,,"Daten-Serientermine"))&lt;&gt;"","FS",""),""))</f>
      </c>
      <c r="K19" s="44">
        <f ca="1">IF(NOT(ISERROR(INDEX(Daten!$B$1:$B$35811,MATCH(CONCATENATE($A19,"-",TEXT(K$7,"JJJJMMTT")),Daten!$D$1:$D$35811,0)))),INDEX(Daten!$B$1:$B$35811,MATCH(CONCATENATE($A19,"-",TEXT(K$7,"JJJJMMTT")),Daten!$D$1:$D$35811,0)),IF(K$7&lt;&gt;"",IF(INDIRECT(ADDRESS($A19+2,WEEKDAY(K$7,2)+1,1,,"Daten-Serientermine"))&lt;&gt;"","FS",""),""))</f>
      </c>
      <c r="L19" s="44">
        <f ca="1">IF(NOT(ISERROR(INDEX(Daten!$B$1:$B$35811,MATCH(CONCATENATE($A19,"-",TEXT(L$7,"JJJJMMTT")),Daten!$D$1:$D$35811,0)))),INDEX(Daten!$B$1:$B$35811,MATCH(CONCATENATE($A19,"-",TEXT(L$7,"JJJJMMTT")),Daten!$D$1:$D$35811,0)),IF(L$7&lt;&gt;"",IF(INDIRECT(ADDRESS($A19+2,WEEKDAY(L$7,2)+1,1,,"Daten-Serientermine"))&lt;&gt;"","FS",""),""))</f>
      </c>
      <c r="M19" s="44">
        <f ca="1">IF(NOT(ISERROR(INDEX(Daten!$B$1:$B$35811,MATCH(CONCATENATE($A19,"-",TEXT(M$7,"JJJJMMTT")),Daten!$D$1:$D$35811,0)))),INDEX(Daten!$B$1:$B$35811,MATCH(CONCATENATE($A19,"-",TEXT(M$7,"JJJJMMTT")),Daten!$D$1:$D$35811,0)),IF(M$7&lt;&gt;"",IF(INDIRECT(ADDRESS($A19+2,WEEKDAY(M$7,2)+1,1,,"Daten-Serientermine"))&lt;&gt;"","FS",""),""))</f>
      </c>
      <c r="N19" s="44">
        <f ca="1">IF(NOT(ISERROR(INDEX(Daten!$B$1:$B$35811,MATCH(CONCATENATE($A19,"-",TEXT(N$7,"JJJJMMTT")),Daten!$D$1:$D$35811,0)))),INDEX(Daten!$B$1:$B$35811,MATCH(CONCATENATE($A19,"-",TEXT(N$7,"JJJJMMTT")),Daten!$D$1:$D$35811,0)),IF(N$7&lt;&gt;"",IF(INDIRECT(ADDRESS($A19+2,WEEKDAY(N$7,2)+1,1,,"Daten-Serientermine"))&lt;&gt;"","FS",""),""))</f>
      </c>
      <c r="O19" s="44">
        <f ca="1">IF(NOT(ISERROR(INDEX(Daten!$B$1:$B$35811,MATCH(CONCATENATE($A19,"-",TEXT(O$7,"JJJJMMTT")),Daten!$D$1:$D$35811,0)))),INDEX(Daten!$B$1:$B$35811,MATCH(CONCATENATE($A19,"-",TEXT(O$7,"JJJJMMTT")),Daten!$D$1:$D$35811,0)),IF(O$7&lt;&gt;"",IF(INDIRECT(ADDRESS($A19+2,WEEKDAY(O$7,2)+1,1,,"Daten-Serientermine"))&lt;&gt;"","FS",""),""))</f>
      </c>
      <c r="P19" s="44">
        <f ca="1">IF(NOT(ISERROR(INDEX(Daten!$B$1:$B$35811,MATCH(CONCATENATE($A19,"-",TEXT(P$7,"JJJJMMTT")),Daten!$D$1:$D$35811,0)))),INDEX(Daten!$B$1:$B$35811,MATCH(CONCATENATE($A19,"-",TEXT(P$7,"JJJJMMTT")),Daten!$D$1:$D$35811,0)),IF(P$7&lt;&gt;"",IF(INDIRECT(ADDRESS($A19+2,WEEKDAY(P$7,2)+1,1,,"Daten-Serientermine"))&lt;&gt;"","FS",""),""))</f>
      </c>
      <c r="Q19" s="44">
        <f ca="1">IF(NOT(ISERROR(INDEX(Daten!$B$1:$B$35811,MATCH(CONCATENATE($A19,"-",TEXT(Q$7,"JJJJMMTT")),Daten!$D$1:$D$35811,0)))),INDEX(Daten!$B$1:$B$35811,MATCH(CONCATENATE($A19,"-",TEXT(Q$7,"JJJJMMTT")),Daten!$D$1:$D$35811,0)),IF(Q$7&lt;&gt;"",IF(INDIRECT(ADDRESS($A19+2,WEEKDAY(Q$7,2)+1,1,,"Daten-Serientermine"))&lt;&gt;"","FS",""),""))</f>
      </c>
      <c r="R19" s="44">
        <f ca="1">IF(NOT(ISERROR(INDEX(Daten!$B$1:$B$35811,MATCH(CONCATENATE($A19,"-",TEXT(R$7,"JJJJMMTT")),Daten!$D$1:$D$35811,0)))),INDEX(Daten!$B$1:$B$35811,MATCH(CONCATENATE($A19,"-",TEXT(R$7,"JJJJMMTT")),Daten!$D$1:$D$35811,0)),IF(R$7&lt;&gt;"",IF(INDIRECT(ADDRESS($A19+2,WEEKDAY(R$7,2)+1,1,,"Daten-Serientermine"))&lt;&gt;"","FS",""),""))</f>
      </c>
      <c r="S19" s="44">
        <f ca="1">IF(NOT(ISERROR(INDEX(Daten!$B$1:$B$35811,MATCH(CONCATENATE($A19,"-",TEXT(S$7,"JJJJMMTT")),Daten!$D$1:$D$35811,0)))),INDEX(Daten!$B$1:$B$35811,MATCH(CONCATENATE($A19,"-",TEXT(S$7,"JJJJMMTT")),Daten!$D$1:$D$35811,0)),IF(S$7&lt;&gt;"",IF(INDIRECT(ADDRESS($A19+2,WEEKDAY(S$7,2)+1,1,,"Daten-Serientermine"))&lt;&gt;"","FS",""),""))</f>
      </c>
      <c r="T19" s="44">
        <f ca="1">IF(NOT(ISERROR(INDEX(Daten!$B$1:$B$35811,MATCH(CONCATENATE($A19,"-",TEXT(T$7,"JJJJMMTT")),Daten!$D$1:$D$35811,0)))),INDEX(Daten!$B$1:$B$35811,MATCH(CONCATENATE($A19,"-",TEXT(T$7,"JJJJMMTT")),Daten!$D$1:$D$35811,0)),IF(T$7&lt;&gt;"",IF(INDIRECT(ADDRESS($A19+2,WEEKDAY(T$7,2)+1,1,,"Daten-Serientermine"))&lt;&gt;"","FS",""),""))</f>
      </c>
      <c r="U19" s="44">
        <f ca="1">IF(NOT(ISERROR(INDEX(Daten!$B$1:$B$35811,MATCH(CONCATENATE($A19,"-",TEXT(U$7,"JJJJMMTT")),Daten!$D$1:$D$35811,0)))),INDEX(Daten!$B$1:$B$35811,MATCH(CONCATENATE($A19,"-",TEXT(U$7,"JJJJMMTT")),Daten!$D$1:$D$35811,0)),IF(U$7&lt;&gt;"",IF(INDIRECT(ADDRESS($A19+2,WEEKDAY(U$7,2)+1,1,,"Daten-Serientermine"))&lt;&gt;"","FS",""),""))</f>
      </c>
      <c r="V19" s="44">
        <f ca="1">IF(NOT(ISERROR(INDEX(Daten!$B$1:$B$35811,MATCH(CONCATENATE($A19,"-",TEXT(V$7,"JJJJMMTT")),Daten!$D$1:$D$35811,0)))),INDEX(Daten!$B$1:$B$35811,MATCH(CONCATENATE($A19,"-",TEXT(V$7,"JJJJMMTT")),Daten!$D$1:$D$35811,0)),IF(V$7&lt;&gt;"",IF(INDIRECT(ADDRESS($A19+2,WEEKDAY(V$7,2)+1,1,,"Daten-Serientermine"))&lt;&gt;"","FS",""),""))</f>
      </c>
      <c r="W19" s="44">
        <f ca="1">IF(NOT(ISERROR(INDEX(Daten!$B$1:$B$35811,MATCH(CONCATENATE($A19,"-",TEXT(W$7,"JJJJMMTT")),Daten!$D$1:$D$35811,0)))),INDEX(Daten!$B$1:$B$35811,MATCH(CONCATENATE($A19,"-",TEXT(W$7,"JJJJMMTT")),Daten!$D$1:$D$35811,0)),IF(W$7&lt;&gt;"",IF(INDIRECT(ADDRESS($A19+2,WEEKDAY(W$7,2)+1,1,,"Daten-Serientermine"))&lt;&gt;"","FS",""),""))</f>
      </c>
      <c r="X19" s="44">
        <f ca="1">IF(NOT(ISERROR(INDEX(Daten!$B$1:$B$35811,MATCH(CONCATENATE($A19,"-",TEXT(X$7,"JJJJMMTT")),Daten!$D$1:$D$35811,0)))),INDEX(Daten!$B$1:$B$35811,MATCH(CONCATENATE($A19,"-",TEXT(X$7,"JJJJMMTT")),Daten!$D$1:$D$35811,0)),IF(X$7&lt;&gt;"",IF(INDIRECT(ADDRESS($A19+2,WEEKDAY(X$7,2)+1,1,,"Daten-Serientermine"))&lt;&gt;"","FS",""),""))</f>
      </c>
      <c r="Y19" s="44">
        <f ca="1">IF(NOT(ISERROR(INDEX(Daten!$B$1:$B$35811,MATCH(CONCATENATE($A19,"-",TEXT(Y$7,"JJJJMMTT")),Daten!$D$1:$D$35811,0)))),INDEX(Daten!$B$1:$B$35811,MATCH(CONCATENATE($A19,"-",TEXT(Y$7,"JJJJMMTT")),Daten!$D$1:$D$35811,0)),IF(Y$7&lt;&gt;"",IF(INDIRECT(ADDRESS($A19+2,WEEKDAY(Y$7,2)+1,1,,"Daten-Serientermine"))&lt;&gt;"","FS",""),""))</f>
      </c>
      <c r="Z19" s="44">
        <f ca="1">IF(NOT(ISERROR(INDEX(Daten!$B$1:$B$35811,MATCH(CONCATENATE($A19,"-",TEXT(Z$7,"JJJJMMTT")),Daten!$D$1:$D$35811,0)))),INDEX(Daten!$B$1:$B$35811,MATCH(CONCATENATE($A19,"-",TEXT(Z$7,"JJJJMMTT")),Daten!$D$1:$D$35811,0)),IF(Z$7&lt;&gt;"",IF(INDIRECT(ADDRESS($A19+2,WEEKDAY(Z$7,2)+1,1,,"Daten-Serientermine"))&lt;&gt;"","FS",""),""))</f>
      </c>
      <c r="AA19" s="44">
        <f ca="1">IF(NOT(ISERROR(INDEX(Daten!$B$1:$B$35811,MATCH(CONCATENATE($A19,"-",TEXT(AA$7,"JJJJMMTT")),Daten!$D$1:$D$35811,0)))),INDEX(Daten!$B$1:$B$35811,MATCH(CONCATENATE($A19,"-",TEXT(AA$7,"JJJJMMTT")),Daten!$D$1:$D$35811,0)),IF(AA$7&lt;&gt;"",IF(INDIRECT(ADDRESS($A19+2,WEEKDAY(AA$7,2)+1,1,,"Daten-Serientermine"))&lt;&gt;"","FS",""),""))</f>
      </c>
      <c r="AB19" s="44">
        <f ca="1">IF(NOT(ISERROR(INDEX(Daten!$B$1:$B$35811,MATCH(CONCATENATE($A19,"-",TEXT(AB$7,"JJJJMMTT")),Daten!$D$1:$D$35811,0)))),INDEX(Daten!$B$1:$B$35811,MATCH(CONCATENATE($A19,"-",TEXT(AB$7,"JJJJMMTT")),Daten!$D$1:$D$35811,0)),IF(AB$7&lt;&gt;"",IF(INDIRECT(ADDRESS($A19+2,WEEKDAY(AB$7,2)+1,1,,"Daten-Serientermine"))&lt;&gt;"","FS",""),""))</f>
      </c>
      <c r="AC19" s="44">
        <f ca="1">IF(NOT(ISERROR(INDEX(Daten!$B$1:$B$35811,MATCH(CONCATENATE($A19,"-",TEXT(AC$7,"JJJJMMTT")),Daten!$D$1:$D$35811,0)))),INDEX(Daten!$B$1:$B$35811,MATCH(CONCATENATE($A19,"-",TEXT(AC$7,"JJJJMMTT")),Daten!$D$1:$D$35811,0)),IF(AC$7&lt;&gt;"",IF(INDIRECT(ADDRESS($A19+2,WEEKDAY(AC$7,2)+1,1,,"Daten-Serientermine"))&lt;&gt;"","FS",""),""))</f>
      </c>
      <c r="AD19" s="44">
        <f ca="1">IF(NOT(ISERROR(INDEX(Daten!$B$1:$B$35811,MATCH(CONCATENATE($A19,"-",TEXT(AD$7,"JJJJMMTT")),Daten!$D$1:$D$35811,0)))),INDEX(Daten!$B$1:$B$35811,MATCH(CONCATENATE($A19,"-",TEXT(AD$7,"JJJJMMTT")),Daten!$D$1:$D$35811,0)),IF(AD$7&lt;&gt;"",IF(INDIRECT(ADDRESS($A19+2,WEEKDAY(AD$7,2)+1,1,,"Daten-Serientermine"))&lt;&gt;"","FS",""),""))</f>
      </c>
      <c r="AE19" s="44">
        <f ca="1">IF(NOT(ISERROR(INDEX(Daten!$B$1:$B$35811,MATCH(CONCATENATE($A19,"-",TEXT(AE$7,"JJJJMMTT")),Daten!$D$1:$D$35811,0)))),INDEX(Daten!$B$1:$B$35811,MATCH(CONCATENATE($A19,"-",TEXT(AE$7,"JJJJMMTT")),Daten!$D$1:$D$35811,0)),IF(AE$7&lt;&gt;"",IF(INDIRECT(ADDRESS($A19+2,WEEKDAY(AE$7,2)+1,1,,"Daten-Serientermine"))&lt;&gt;"","FS",""),""))</f>
      </c>
      <c r="AF19" s="44">
        <f ca="1">IF(NOT(ISERROR(INDEX(Daten!$B$1:$B$35811,MATCH(CONCATENATE($A19,"-",TEXT(AF$7,"JJJJMMTT")),Daten!$D$1:$D$35811,0)))),INDEX(Daten!$B$1:$B$35811,MATCH(CONCATENATE($A19,"-",TEXT(AF$7,"JJJJMMTT")),Daten!$D$1:$D$35811,0)),IF(AF$7&lt;&gt;"",IF(INDIRECT(ADDRESS($A19+2,WEEKDAY(AF$7,2)+1,1,,"Daten-Serientermine"))&lt;&gt;"","FS",""),""))</f>
      </c>
      <c r="AG19" s="44">
        <f ca="1">IF(NOT(ISERROR(INDEX(Daten!$B$1:$B$35811,MATCH(CONCATENATE($A19,"-",TEXT(AG$7,"JJJJMMTT")),Daten!$D$1:$D$35811,0)))),INDEX(Daten!$B$1:$B$35811,MATCH(CONCATENATE($A19,"-",TEXT(AG$7,"JJJJMMTT")),Daten!$D$1:$D$35811,0)),IF(AG$7&lt;&gt;"",IF(INDIRECT(ADDRESS($A19+2,WEEKDAY(AG$7,2)+1,1,,"Daten-Serientermine"))&lt;&gt;"","FS",""),""))</f>
      </c>
      <c r="AH19" s="44">
        <f ca="1">IF(NOT(ISERROR(INDEX(Daten!$B$1:$B$35811,MATCH(CONCATENATE($A19,"-",TEXT(AH$7,"JJJJMMTT")),Daten!$D$1:$D$35811,0)))),INDEX(Daten!$B$1:$B$35811,MATCH(CONCATENATE($A19,"-",TEXT(AH$7,"JJJJMMTT")),Daten!$D$1:$D$35811,0)),IF(AH$7&lt;&gt;"",IF(INDIRECT(ADDRESS($A19+2,WEEKDAY(AH$7,2)+1,1,,"Daten-Serientermine"))&lt;&gt;"","FS",""),""))</f>
      </c>
      <c r="AI19" s="44">
        <f ca="1">IF(NOT(ISERROR(INDEX(Daten!$B$1:$B$35811,MATCH(CONCATENATE($A19,"-",TEXT(AI$7,"JJJJMMTT")),Daten!$D$1:$D$35811,0)))),INDEX(Daten!$B$1:$B$35811,MATCH(CONCATENATE($A19,"-",TEXT(AI$7,"JJJJMMTT")),Daten!$D$1:$D$35811,0)),IF(AI$7&lt;&gt;"",IF(INDIRECT(ADDRESS($A19+2,WEEKDAY(AI$7,2)+1,1,,"Daten-Serientermine"))&lt;&gt;"","FS",""),""))</f>
      </c>
      <c r="AJ19" s="44">
        <f ca="1">IF(NOT(ISERROR(INDEX(Daten!$B$1:$B$35811,MATCH(CONCATENATE($A19,"-",TEXT(AJ$7,"JJJJMMTT")),Daten!$D$1:$D$35811,0)))),INDEX(Daten!$B$1:$B$35811,MATCH(CONCATENATE($A19,"-",TEXT(AJ$7,"JJJJMMTT")),Daten!$D$1:$D$35811,0)),IF(AJ$7&lt;&gt;"",IF(INDIRECT(ADDRESS($A19+2,WEEKDAY(AJ$7,2)+1,1,,"Daten-Serientermine"))&lt;&gt;"","FS",""),""))</f>
      </c>
      <c r="AK19" s="45">
        <f ca="1">IF(NOT(ISERROR(INDEX(Daten!$B$1:$B$35811,MATCH(CONCATENATE($A19,"-",TEXT(AK$7,"JJJJMMTT")),Daten!$D$1:$D$35811,0)))),INDEX(Daten!$B$1:$B$35811,MATCH(CONCATENATE($A19,"-",TEXT(AK$7,"JJJJMMTT")),Daten!$D$1:$D$35811,0)),IF(AK$7&lt;&gt;"",IF(INDIRECT(ADDRESS($A19+2,WEEKDAY(AK$7,2)+1,1,,"Daten-Serientermine"))&lt;&gt;"","FS",""),""))</f>
      </c>
    </row>
    <row r="20" spans="1:37" ht="15" hidden="1">
      <c r="A20" s="29">
        <v>9</v>
      </c>
      <c r="B20" s="53">
        <f>IF(Einstellungen!C11&lt;&gt;"",Einstellungen!C11,"")</f>
      </c>
      <c r="C20" s="39">
        <f ca="1">IF(NOT(ISERROR(INDEX(INDIRECT(ADDRESS(3,5+$A20,1,1,"Daten-Anspruch")&amp;":"&amp;ADDRESS(65000,5+$A20,1,1)),MATCH(CONCATENATE(YEAR($G$6)-1,"-","1"),'Daten-Anspruch'!$E$3:$E$65000,0)))),INDEX(INDIRECT(ADDRESS(3,5+$A20,1,1,"Daten-Anspruch")&amp;":"&amp;ADDRESS(65000,5+$A20,1,1)),MATCH(CONCATENATE(YEAR($G$6)-1,"-","1"),'Daten-Anspruch'!$E$3:$E$65000,0)),"")</f>
        <v>0</v>
      </c>
      <c r="D20" s="39">
        <f ca="1">IF(NOT(ISERROR(INDEX(INDIRECT(ADDRESS(3,5+$A20,1,1,"Daten-Anspruch")&amp;":"&amp;ADDRESS(65000,5+$A20,1,1)),MATCH(CONCATENATE(YEAR($G$6),"-","2"),'Daten-Anspruch'!$E$3:$E$65000,0)))),INDEX(INDIRECT(ADDRESS(3,5+$A20,1,1,"Daten-Anspruch")&amp;":"&amp;ADDRESS(65000,5+$A20,1,1)),MATCH(CONCATENATE(YEAR($G$6),"-","2"),'Daten-Anspruch'!$E$3:$E$65000,0)),"")</f>
        <v>0</v>
      </c>
      <c r="E20" s="39">
        <f ca="1">IF(NOT(ISERROR(INDEX(INDIRECT(ADDRESS(3,5+$A20,1,1,"Daten-Anspruch")&amp;":"&amp;ADDRESS(65000,5+$A20,1,1)),MATCH(CONCATENATE(YEAR($G$6),"-","3"),'Daten-Anspruch'!$E$3:$E$65000,0)))),INDEX(INDIRECT(ADDRESS(3,5+$A20,1,1,"Daten-Anspruch")&amp;":"&amp;ADDRESS(65000,5+$A20,1,1)),MATCH(CONCATENATE(YEAR($G$6),"-","3"),'Daten-Anspruch'!$E$3:$E$65000,0)),"")</f>
        <v>0</v>
      </c>
      <c r="F20" s="40">
        <f t="shared" si="2"/>
        <v>0</v>
      </c>
      <c r="G20" s="43">
        <f ca="1">IF(NOT(ISERROR(INDEX(Daten!$B$1:$B$35811,MATCH(CONCATENATE($A20,"-",TEXT(G$7,"JJJJMMTT")),Daten!$D$1:$D$35811,0)))),INDEX(Daten!$B$1:$B$35811,MATCH(CONCATENATE($A20,"-",TEXT(G$7,"JJJJMMTT")),Daten!$D$1:$D$35811,0)),IF(G$7&lt;&gt;"",IF(INDIRECT(ADDRESS($A20+2,WEEKDAY(G$7,2)+1,1,,"Daten-Serientermine"))&lt;&gt;"","FS",""),""))</f>
      </c>
      <c r="H20" s="44">
        <f ca="1">IF(NOT(ISERROR(INDEX(Daten!$B$1:$B$35811,MATCH(CONCATENATE($A20,"-",TEXT(H$7,"JJJJMMTT")),Daten!$D$1:$D$35811,0)))),INDEX(Daten!$B$1:$B$35811,MATCH(CONCATENATE($A20,"-",TEXT(H$7,"JJJJMMTT")),Daten!$D$1:$D$35811,0)),IF(H$7&lt;&gt;"",IF(INDIRECT(ADDRESS($A20+2,WEEKDAY(H$7,2)+1,1,,"Daten-Serientermine"))&lt;&gt;"","FS",""),""))</f>
      </c>
      <c r="I20" s="44">
        <f ca="1">IF(NOT(ISERROR(INDEX(Daten!$B$1:$B$35811,MATCH(CONCATENATE($A20,"-",TEXT(I$7,"JJJJMMTT")),Daten!$D$1:$D$35811,0)))),INDEX(Daten!$B$1:$B$35811,MATCH(CONCATENATE($A20,"-",TEXT(I$7,"JJJJMMTT")),Daten!$D$1:$D$35811,0)),IF(I$7&lt;&gt;"",IF(INDIRECT(ADDRESS($A20+2,WEEKDAY(I$7,2)+1,1,,"Daten-Serientermine"))&lt;&gt;"","FS",""),""))</f>
      </c>
      <c r="J20" s="44">
        <f ca="1">IF(NOT(ISERROR(INDEX(Daten!$B$1:$B$35811,MATCH(CONCATENATE($A20,"-",TEXT(J$7,"JJJJMMTT")),Daten!$D$1:$D$35811,0)))),INDEX(Daten!$B$1:$B$35811,MATCH(CONCATENATE($A20,"-",TEXT(J$7,"JJJJMMTT")),Daten!$D$1:$D$35811,0)),IF(J$7&lt;&gt;"",IF(INDIRECT(ADDRESS($A20+2,WEEKDAY(J$7,2)+1,1,,"Daten-Serientermine"))&lt;&gt;"","FS",""),""))</f>
      </c>
      <c r="K20" s="44">
        <f ca="1">IF(NOT(ISERROR(INDEX(Daten!$B$1:$B$35811,MATCH(CONCATENATE($A20,"-",TEXT(K$7,"JJJJMMTT")),Daten!$D$1:$D$35811,0)))),INDEX(Daten!$B$1:$B$35811,MATCH(CONCATENATE($A20,"-",TEXT(K$7,"JJJJMMTT")),Daten!$D$1:$D$35811,0)),IF(K$7&lt;&gt;"",IF(INDIRECT(ADDRESS($A20+2,WEEKDAY(K$7,2)+1,1,,"Daten-Serientermine"))&lt;&gt;"","FS",""),""))</f>
      </c>
      <c r="L20" s="44">
        <f ca="1">IF(NOT(ISERROR(INDEX(Daten!$B$1:$B$35811,MATCH(CONCATENATE($A20,"-",TEXT(L$7,"JJJJMMTT")),Daten!$D$1:$D$35811,0)))),INDEX(Daten!$B$1:$B$35811,MATCH(CONCATENATE($A20,"-",TEXT(L$7,"JJJJMMTT")),Daten!$D$1:$D$35811,0)),IF(L$7&lt;&gt;"",IF(INDIRECT(ADDRESS($A20+2,WEEKDAY(L$7,2)+1,1,,"Daten-Serientermine"))&lt;&gt;"","FS",""),""))</f>
      </c>
      <c r="M20" s="44">
        <f ca="1">IF(NOT(ISERROR(INDEX(Daten!$B$1:$B$35811,MATCH(CONCATENATE($A20,"-",TEXT(M$7,"JJJJMMTT")),Daten!$D$1:$D$35811,0)))),INDEX(Daten!$B$1:$B$35811,MATCH(CONCATENATE($A20,"-",TEXT(M$7,"JJJJMMTT")),Daten!$D$1:$D$35811,0)),IF(M$7&lt;&gt;"",IF(INDIRECT(ADDRESS($A20+2,WEEKDAY(M$7,2)+1,1,,"Daten-Serientermine"))&lt;&gt;"","FS",""),""))</f>
      </c>
      <c r="N20" s="44">
        <f ca="1">IF(NOT(ISERROR(INDEX(Daten!$B$1:$B$35811,MATCH(CONCATENATE($A20,"-",TEXT(N$7,"JJJJMMTT")),Daten!$D$1:$D$35811,0)))),INDEX(Daten!$B$1:$B$35811,MATCH(CONCATENATE($A20,"-",TEXT(N$7,"JJJJMMTT")),Daten!$D$1:$D$35811,0)),IF(N$7&lt;&gt;"",IF(INDIRECT(ADDRESS($A20+2,WEEKDAY(N$7,2)+1,1,,"Daten-Serientermine"))&lt;&gt;"","FS",""),""))</f>
      </c>
      <c r="O20" s="44">
        <f ca="1">IF(NOT(ISERROR(INDEX(Daten!$B$1:$B$35811,MATCH(CONCATENATE($A20,"-",TEXT(O$7,"JJJJMMTT")),Daten!$D$1:$D$35811,0)))),INDEX(Daten!$B$1:$B$35811,MATCH(CONCATENATE($A20,"-",TEXT(O$7,"JJJJMMTT")),Daten!$D$1:$D$35811,0)),IF(O$7&lt;&gt;"",IF(INDIRECT(ADDRESS($A20+2,WEEKDAY(O$7,2)+1,1,,"Daten-Serientermine"))&lt;&gt;"","FS",""),""))</f>
      </c>
      <c r="P20" s="44">
        <f ca="1">IF(NOT(ISERROR(INDEX(Daten!$B$1:$B$35811,MATCH(CONCATENATE($A20,"-",TEXT(P$7,"JJJJMMTT")),Daten!$D$1:$D$35811,0)))),INDEX(Daten!$B$1:$B$35811,MATCH(CONCATENATE($A20,"-",TEXT(P$7,"JJJJMMTT")),Daten!$D$1:$D$35811,0)),IF(P$7&lt;&gt;"",IF(INDIRECT(ADDRESS($A20+2,WEEKDAY(P$7,2)+1,1,,"Daten-Serientermine"))&lt;&gt;"","FS",""),""))</f>
      </c>
      <c r="Q20" s="44">
        <f ca="1">IF(NOT(ISERROR(INDEX(Daten!$B$1:$B$35811,MATCH(CONCATENATE($A20,"-",TEXT(Q$7,"JJJJMMTT")),Daten!$D$1:$D$35811,0)))),INDEX(Daten!$B$1:$B$35811,MATCH(CONCATENATE($A20,"-",TEXT(Q$7,"JJJJMMTT")),Daten!$D$1:$D$35811,0)),IF(Q$7&lt;&gt;"",IF(INDIRECT(ADDRESS($A20+2,WEEKDAY(Q$7,2)+1,1,,"Daten-Serientermine"))&lt;&gt;"","FS",""),""))</f>
      </c>
      <c r="R20" s="44">
        <f ca="1">IF(NOT(ISERROR(INDEX(Daten!$B$1:$B$35811,MATCH(CONCATENATE($A20,"-",TEXT(R$7,"JJJJMMTT")),Daten!$D$1:$D$35811,0)))),INDEX(Daten!$B$1:$B$35811,MATCH(CONCATENATE($A20,"-",TEXT(R$7,"JJJJMMTT")),Daten!$D$1:$D$35811,0)),IF(R$7&lt;&gt;"",IF(INDIRECT(ADDRESS($A20+2,WEEKDAY(R$7,2)+1,1,,"Daten-Serientermine"))&lt;&gt;"","FS",""),""))</f>
      </c>
      <c r="S20" s="44">
        <f ca="1">IF(NOT(ISERROR(INDEX(Daten!$B$1:$B$35811,MATCH(CONCATENATE($A20,"-",TEXT(S$7,"JJJJMMTT")),Daten!$D$1:$D$35811,0)))),INDEX(Daten!$B$1:$B$35811,MATCH(CONCATENATE($A20,"-",TEXT(S$7,"JJJJMMTT")),Daten!$D$1:$D$35811,0)),IF(S$7&lt;&gt;"",IF(INDIRECT(ADDRESS($A20+2,WEEKDAY(S$7,2)+1,1,,"Daten-Serientermine"))&lt;&gt;"","FS",""),""))</f>
      </c>
      <c r="T20" s="44">
        <f ca="1">IF(NOT(ISERROR(INDEX(Daten!$B$1:$B$35811,MATCH(CONCATENATE($A20,"-",TEXT(T$7,"JJJJMMTT")),Daten!$D$1:$D$35811,0)))),INDEX(Daten!$B$1:$B$35811,MATCH(CONCATENATE($A20,"-",TEXT(T$7,"JJJJMMTT")),Daten!$D$1:$D$35811,0)),IF(T$7&lt;&gt;"",IF(INDIRECT(ADDRESS($A20+2,WEEKDAY(T$7,2)+1,1,,"Daten-Serientermine"))&lt;&gt;"","FS",""),""))</f>
      </c>
      <c r="U20" s="44">
        <f ca="1">IF(NOT(ISERROR(INDEX(Daten!$B$1:$B$35811,MATCH(CONCATENATE($A20,"-",TEXT(U$7,"JJJJMMTT")),Daten!$D$1:$D$35811,0)))),INDEX(Daten!$B$1:$B$35811,MATCH(CONCATENATE($A20,"-",TEXT(U$7,"JJJJMMTT")),Daten!$D$1:$D$35811,0)),IF(U$7&lt;&gt;"",IF(INDIRECT(ADDRESS($A20+2,WEEKDAY(U$7,2)+1,1,,"Daten-Serientermine"))&lt;&gt;"","FS",""),""))</f>
      </c>
      <c r="V20" s="44">
        <f ca="1">IF(NOT(ISERROR(INDEX(Daten!$B$1:$B$35811,MATCH(CONCATENATE($A20,"-",TEXT(V$7,"JJJJMMTT")),Daten!$D$1:$D$35811,0)))),INDEX(Daten!$B$1:$B$35811,MATCH(CONCATENATE($A20,"-",TEXT(V$7,"JJJJMMTT")),Daten!$D$1:$D$35811,0)),IF(V$7&lt;&gt;"",IF(INDIRECT(ADDRESS($A20+2,WEEKDAY(V$7,2)+1,1,,"Daten-Serientermine"))&lt;&gt;"","FS",""),""))</f>
      </c>
      <c r="W20" s="44">
        <f ca="1">IF(NOT(ISERROR(INDEX(Daten!$B$1:$B$35811,MATCH(CONCATENATE($A20,"-",TEXT(W$7,"JJJJMMTT")),Daten!$D$1:$D$35811,0)))),INDEX(Daten!$B$1:$B$35811,MATCH(CONCATENATE($A20,"-",TEXT(W$7,"JJJJMMTT")),Daten!$D$1:$D$35811,0)),IF(W$7&lt;&gt;"",IF(INDIRECT(ADDRESS($A20+2,WEEKDAY(W$7,2)+1,1,,"Daten-Serientermine"))&lt;&gt;"","FS",""),""))</f>
      </c>
      <c r="X20" s="44">
        <f ca="1">IF(NOT(ISERROR(INDEX(Daten!$B$1:$B$35811,MATCH(CONCATENATE($A20,"-",TEXT(X$7,"JJJJMMTT")),Daten!$D$1:$D$35811,0)))),INDEX(Daten!$B$1:$B$35811,MATCH(CONCATENATE($A20,"-",TEXT(X$7,"JJJJMMTT")),Daten!$D$1:$D$35811,0)),IF(X$7&lt;&gt;"",IF(INDIRECT(ADDRESS($A20+2,WEEKDAY(X$7,2)+1,1,,"Daten-Serientermine"))&lt;&gt;"","FS",""),""))</f>
      </c>
      <c r="Y20" s="44">
        <f ca="1">IF(NOT(ISERROR(INDEX(Daten!$B$1:$B$35811,MATCH(CONCATENATE($A20,"-",TEXT(Y$7,"JJJJMMTT")),Daten!$D$1:$D$35811,0)))),INDEX(Daten!$B$1:$B$35811,MATCH(CONCATENATE($A20,"-",TEXT(Y$7,"JJJJMMTT")),Daten!$D$1:$D$35811,0)),IF(Y$7&lt;&gt;"",IF(INDIRECT(ADDRESS($A20+2,WEEKDAY(Y$7,2)+1,1,,"Daten-Serientermine"))&lt;&gt;"","FS",""),""))</f>
      </c>
      <c r="Z20" s="44">
        <f ca="1">IF(NOT(ISERROR(INDEX(Daten!$B$1:$B$35811,MATCH(CONCATENATE($A20,"-",TEXT(Z$7,"JJJJMMTT")),Daten!$D$1:$D$35811,0)))),INDEX(Daten!$B$1:$B$35811,MATCH(CONCATENATE($A20,"-",TEXT(Z$7,"JJJJMMTT")),Daten!$D$1:$D$35811,0)),IF(Z$7&lt;&gt;"",IF(INDIRECT(ADDRESS($A20+2,WEEKDAY(Z$7,2)+1,1,,"Daten-Serientermine"))&lt;&gt;"","FS",""),""))</f>
      </c>
      <c r="AA20" s="44">
        <f ca="1">IF(NOT(ISERROR(INDEX(Daten!$B$1:$B$35811,MATCH(CONCATENATE($A20,"-",TEXT(AA$7,"JJJJMMTT")),Daten!$D$1:$D$35811,0)))),INDEX(Daten!$B$1:$B$35811,MATCH(CONCATENATE($A20,"-",TEXT(AA$7,"JJJJMMTT")),Daten!$D$1:$D$35811,0)),IF(AA$7&lt;&gt;"",IF(INDIRECT(ADDRESS($A20+2,WEEKDAY(AA$7,2)+1,1,,"Daten-Serientermine"))&lt;&gt;"","FS",""),""))</f>
      </c>
      <c r="AB20" s="44">
        <f ca="1">IF(NOT(ISERROR(INDEX(Daten!$B$1:$B$35811,MATCH(CONCATENATE($A20,"-",TEXT(AB$7,"JJJJMMTT")),Daten!$D$1:$D$35811,0)))),INDEX(Daten!$B$1:$B$35811,MATCH(CONCATENATE($A20,"-",TEXT(AB$7,"JJJJMMTT")),Daten!$D$1:$D$35811,0)),IF(AB$7&lt;&gt;"",IF(INDIRECT(ADDRESS($A20+2,WEEKDAY(AB$7,2)+1,1,,"Daten-Serientermine"))&lt;&gt;"","FS",""),""))</f>
      </c>
      <c r="AC20" s="44">
        <f ca="1">IF(NOT(ISERROR(INDEX(Daten!$B$1:$B$35811,MATCH(CONCATENATE($A20,"-",TEXT(AC$7,"JJJJMMTT")),Daten!$D$1:$D$35811,0)))),INDEX(Daten!$B$1:$B$35811,MATCH(CONCATENATE($A20,"-",TEXT(AC$7,"JJJJMMTT")),Daten!$D$1:$D$35811,0)),IF(AC$7&lt;&gt;"",IF(INDIRECT(ADDRESS($A20+2,WEEKDAY(AC$7,2)+1,1,,"Daten-Serientermine"))&lt;&gt;"","FS",""),""))</f>
      </c>
      <c r="AD20" s="44">
        <f ca="1">IF(NOT(ISERROR(INDEX(Daten!$B$1:$B$35811,MATCH(CONCATENATE($A20,"-",TEXT(AD$7,"JJJJMMTT")),Daten!$D$1:$D$35811,0)))),INDEX(Daten!$B$1:$B$35811,MATCH(CONCATENATE($A20,"-",TEXT(AD$7,"JJJJMMTT")),Daten!$D$1:$D$35811,0)),IF(AD$7&lt;&gt;"",IF(INDIRECT(ADDRESS($A20+2,WEEKDAY(AD$7,2)+1,1,,"Daten-Serientermine"))&lt;&gt;"","FS",""),""))</f>
      </c>
      <c r="AE20" s="44">
        <f ca="1">IF(NOT(ISERROR(INDEX(Daten!$B$1:$B$35811,MATCH(CONCATENATE($A20,"-",TEXT(AE$7,"JJJJMMTT")),Daten!$D$1:$D$35811,0)))),INDEX(Daten!$B$1:$B$35811,MATCH(CONCATENATE($A20,"-",TEXT(AE$7,"JJJJMMTT")),Daten!$D$1:$D$35811,0)),IF(AE$7&lt;&gt;"",IF(INDIRECT(ADDRESS($A20+2,WEEKDAY(AE$7,2)+1,1,,"Daten-Serientermine"))&lt;&gt;"","FS",""),""))</f>
      </c>
      <c r="AF20" s="44">
        <f ca="1">IF(NOT(ISERROR(INDEX(Daten!$B$1:$B$35811,MATCH(CONCATENATE($A20,"-",TEXT(AF$7,"JJJJMMTT")),Daten!$D$1:$D$35811,0)))),INDEX(Daten!$B$1:$B$35811,MATCH(CONCATENATE($A20,"-",TEXT(AF$7,"JJJJMMTT")),Daten!$D$1:$D$35811,0)),IF(AF$7&lt;&gt;"",IF(INDIRECT(ADDRESS($A20+2,WEEKDAY(AF$7,2)+1,1,,"Daten-Serientermine"))&lt;&gt;"","FS",""),""))</f>
      </c>
      <c r="AG20" s="44">
        <f ca="1">IF(NOT(ISERROR(INDEX(Daten!$B$1:$B$35811,MATCH(CONCATENATE($A20,"-",TEXT(AG$7,"JJJJMMTT")),Daten!$D$1:$D$35811,0)))),INDEX(Daten!$B$1:$B$35811,MATCH(CONCATENATE($A20,"-",TEXT(AG$7,"JJJJMMTT")),Daten!$D$1:$D$35811,0)),IF(AG$7&lt;&gt;"",IF(INDIRECT(ADDRESS($A20+2,WEEKDAY(AG$7,2)+1,1,,"Daten-Serientermine"))&lt;&gt;"","FS",""),""))</f>
      </c>
      <c r="AH20" s="44">
        <f ca="1">IF(NOT(ISERROR(INDEX(Daten!$B$1:$B$35811,MATCH(CONCATENATE($A20,"-",TEXT(AH$7,"JJJJMMTT")),Daten!$D$1:$D$35811,0)))),INDEX(Daten!$B$1:$B$35811,MATCH(CONCATENATE($A20,"-",TEXT(AH$7,"JJJJMMTT")),Daten!$D$1:$D$35811,0)),IF(AH$7&lt;&gt;"",IF(INDIRECT(ADDRESS($A20+2,WEEKDAY(AH$7,2)+1,1,,"Daten-Serientermine"))&lt;&gt;"","FS",""),""))</f>
      </c>
      <c r="AI20" s="44">
        <f ca="1">IF(NOT(ISERROR(INDEX(Daten!$B$1:$B$35811,MATCH(CONCATENATE($A20,"-",TEXT(AI$7,"JJJJMMTT")),Daten!$D$1:$D$35811,0)))),INDEX(Daten!$B$1:$B$35811,MATCH(CONCATENATE($A20,"-",TEXT(AI$7,"JJJJMMTT")),Daten!$D$1:$D$35811,0)),IF(AI$7&lt;&gt;"",IF(INDIRECT(ADDRESS($A20+2,WEEKDAY(AI$7,2)+1,1,,"Daten-Serientermine"))&lt;&gt;"","FS",""),""))</f>
      </c>
      <c r="AJ20" s="44">
        <f ca="1">IF(NOT(ISERROR(INDEX(Daten!$B$1:$B$35811,MATCH(CONCATENATE($A20,"-",TEXT(AJ$7,"JJJJMMTT")),Daten!$D$1:$D$35811,0)))),INDEX(Daten!$B$1:$B$35811,MATCH(CONCATENATE($A20,"-",TEXT(AJ$7,"JJJJMMTT")),Daten!$D$1:$D$35811,0)),IF(AJ$7&lt;&gt;"",IF(INDIRECT(ADDRESS($A20+2,WEEKDAY(AJ$7,2)+1,1,,"Daten-Serientermine"))&lt;&gt;"","FS",""),""))</f>
      </c>
      <c r="AK20" s="45">
        <f ca="1">IF(NOT(ISERROR(INDEX(Daten!$B$1:$B$35811,MATCH(CONCATENATE($A20,"-",TEXT(AK$7,"JJJJMMTT")),Daten!$D$1:$D$35811,0)))),INDEX(Daten!$B$1:$B$35811,MATCH(CONCATENATE($A20,"-",TEXT(AK$7,"JJJJMMTT")),Daten!$D$1:$D$35811,0)),IF(AK$7&lt;&gt;"",IF(INDIRECT(ADDRESS($A20+2,WEEKDAY(AK$7,2)+1,1,,"Daten-Serientermine"))&lt;&gt;"","FS",""),""))</f>
      </c>
    </row>
    <row r="21" spans="1:37" ht="15" hidden="1">
      <c r="A21" s="29">
        <v>10</v>
      </c>
      <c r="B21" s="54">
        <f>IF(Einstellungen!C12&lt;&gt;"",Einstellungen!C12,"")</f>
      </c>
      <c r="C21" s="51">
        <f ca="1">IF(NOT(ISERROR(INDEX(INDIRECT(ADDRESS(3,5+$A21,1,1,"Daten-Anspruch")&amp;":"&amp;ADDRESS(65000,5+$A21,1,1)),MATCH(CONCATENATE(YEAR($G$6)-1,"-","1"),'Daten-Anspruch'!$E$3:$E$65000,0)))),INDEX(INDIRECT(ADDRESS(3,5+$A21,1,1,"Daten-Anspruch")&amp;":"&amp;ADDRESS(65000,5+$A21,1,1)),MATCH(CONCATENATE(YEAR($G$6)-1,"-","1"),'Daten-Anspruch'!$E$3:$E$65000,0)),"")</f>
        <v>0</v>
      </c>
      <c r="D21" s="51">
        <f ca="1">IF(NOT(ISERROR(INDEX(INDIRECT(ADDRESS(3,5+$A21,1,1,"Daten-Anspruch")&amp;":"&amp;ADDRESS(65000,5+$A21,1,1)),MATCH(CONCATENATE(YEAR($G$6),"-","2"),'Daten-Anspruch'!$E$3:$E$65000,0)))),INDEX(INDIRECT(ADDRESS(3,5+$A21,1,1,"Daten-Anspruch")&amp;":"&amp;ADDRESS(65000,5+$A21,1,1)),MATCH(CONCATENATE(YEAR($G$6),"-","2"),'Daten-Anspruch'!$E$3:$E$65000,0)),"")</f>
        <v>0</v>
      </c>
      <c r="E21" s="51">
        <f ca="1">IF(NOT(ISERROR(INDEX(INDIRECT(ADDRESS(3,5+$A21,1,1,"Daten-Anspruch")&amp;":"&amp;ADDRESS(65000,5+$A21,1,1)),MATCH(CONCATENATE(YEAR($G$6),"-","3"),'Daten-Anspruch'!$E$3:$E$65000,0)))),INDEX(INDIRECT(ADDRESS(3,5+$A21,1,1,"Daten-Anspruch")&amp;":"&amp;ADDRESS(65000,5+$A21,1,1)),MATCH(CONCATENATE(YEAR($G$6),"-","3"),'Daten-Anspruch'!$E$3:$E$65000,0)),"")</f>
        <v>0</v>
      </c>
      <c r="F21" s="52">
        <f t="shared" si="2"/>
        <v>0</v>
      </c>
      <c r="G21" s="43">
        <f ca="1">IF(NOT(ISERROR(INDEX(Daten!$B$1:$B$35811,MATCH(CONCATENATE($A21,"-",TEXT(G$7,"JJJJMMTT")),Daten!$D$1:$D$35811,0)))),INDEX(Daten!$B$1:$B$35811,MATCH(CONCATENATE($A21,"-",TEXT(G$7,"JJJJMMTT")),Daten!$D$1:$D$35811,0)),IF(G$7&lt;&gt;"",IF(INDIRECT(ADDRESS($A21+2,WEEKDAY(G$7,2)+1,1,,"Daten-Serientermine"))&lt;&gt;"","FS",""),""))</f>
      </c>
      <c r="H21" s="44">
        <f ca="1">IF(NOT(ISERROR(INDEX(Daten!$B$1:$B$35811,MATCH(CONCATENATE($A21,"-",TEXT(H$7,"JJJJMMTT")),Daten!$D$1:$D$35811,0)))),INDEX(Daten!$B$1:$B$35811,MATCH(CONCATENATE($A21,"-",TEXT(H$7,"JJJJMMTT")),Daten!$D$1:$D$35811,0)),IF(H$7&lt;&gt;"",IF(INDIRECT(ADDRESS($A21+2,WEEKDAY(H$7,2)+1,1,,"Daten-Serientermine"))&lt;&gt;"","FS",""),""))</f>
      </c>
      <c r="I21" s="44">
        <f ca="1">IF(NOT(ISERROR(INDEX(Daten!$B$1:$B$35811,MATCH(CONCATENATE($A21,"-",TEXT(I$7,"JJJJMMTT")),Daten!$D$1:$D$35811,0)))),INDEX(Daten!$B$1:$B$35811,MATCH(CONCATENATE($A21,"-",TEXT(I$7,"JJJJMMTT")),Daten!$D$1:$D$35811,0)),IF(I$7&lt;&gt;"",IF(INDIRECT(ADDRESS($A21+2,WEEKDAY(I$7,2)+1,1,,"Daten-Serientermine"))&lt;&gt;"","FS",""),""))</f>
      </c>
      <c r="J21" s="44">
        <f ca="1">IF(NOT(ISERROR(INDEX(Daten!$B$1:$B$35811,MATCH(CONCATENATE($A21,"-",TEXT(J$7,"JJJJMMTT")),Daten!$D$1:$D$35811,0)))),INDEX(Daten!$B$1:$B$35811,MATCH(CONCATENATE($A21,"-",TEXT(J$7,"JJJJMMTT")),Daten!$D$1:$D$35811,0)),IF(J$7&lt;&gt;"",IF(INDIRECT(ADDRESS($A21+2,WEEKDAY(J$7,2)+1,1,,"Daten-Serientermine"))&lt;&gt;"","FS",""),""))</f>
      </c>
      <c r="K21" s="44">
        <f ca="1">IF(NOT(ISERROR(INDEX(Daten!$B$1:$B$35811,MATCH(CONCATENATE($A21,"-",TEXT(K$7,"JJJJMMTT")),Daten!$D$1:$D$35811,0)))),INDEX(Daten!$B$1:$B$35811,MATCH(CONCATENATE($A21,"-",TEXT(K$7,"JJJJMMTT")),Daten!$D$1:$D$35811,0)),IF(K$7&lt;&gt;"",IF(INDIRECT(ADDRESS($A21+2,WEEKDAY(K$7,2)+1,1,,"Daten-Serientermine"))&lt;&gt;"","FS",""),""))</f>
      </c>
      <c r="L21" s="44">
        <f ca="1">IF(NOT(ISERROR(INDEX(Daten!$B$1:$B$35811,MATCH(CONCATENATE($A21,"-",TEXT(L$7,"JJJJMMTT")),Daten!$D$1:$D$35811,0)))),INDEX(Daten!$B$1:$B$35811,MATCH(CONCATENATE($A21,"-",TEXT(L$7,"JJJJMMTT")),Daten!$D$1:$D$35811,0)),IF(L$7&lt;&gt;"",IF(INDIRECT(ADDRESS($A21+2,WEEKDAY(L$7,2)+1,1,,"Daten-Serientermine"))&lt;&gt;"","FS",""),""))</f>
      </c>
      <c r="M21" s="44">
        <f ca="1">IF(NOT(ISERROR(INDEX(Daten!$B$1:$B$35811,MATCH(CONCATENATE($A21,"-",TEXT(M$7,"JJJJMMTT")),Daten!$D$1:$D$35811,0)))),INDEX(Daten!$B$1:$B$35811,MATCH(CONCATENATE($A21,"-",TEXT(M$7,"JJJJMMTT")),Daten!$D$1:$D$35811,0)),IF(M$7&lt;&gt;"",IF(INDIRECT(ADDRESS($A21+2,WEEKDAY(M$7,2)+1,1,,"Daten-Serientermine"))&lt;&gt;"","FS",""),""))</f>
      </c>
      <c r="N21" s="44">
        <f ca="1">IF(NOT(ISERROR(INDEX(Daten!$B$1:$B$35811,MATCH(CONCATENATE($A21,"-",TEXT(N$7,"JJJJMMTT")),Daten!$D$1:$D$35811,0)))),INDEX(Daten!$B$1:$B$35811,MATCH(CONCATENATE($A21,"-",TEXT(N$7,"JJJJMMTT")),Daten!$D$1:$D$35811,0)),IF(N$7&lt;&gt;"",IF(INDIRECT(ADDRESS($A21+2,WEEKDAY(N$7,2)+1,1,,"Daten-Serientermine"))&lt;&gt;"","FS",""),""))</f>
      </c>
      <c r="O21" s="44">
        <f ca="1">IF(NOT(ISERROR(INDEX(Daten!$B$1:$B$35811,MATCH(CONCATENATE($A21,"-",TEXT(O$7,"JJJJMMTT")),Daten!$D$1:$D$35811,0)))),INDEX(Daten!$B$1:$B$35811,MATCH(CONCATENATE($A21,"-",TEXT(O$7,"JJJJMMTT")),Daten!$D$1:$D$35811,0)),IF(O$7&lt;&gt;"",IF(INDIRECT(ADDRESS($A21+2,WEEKDAY(O$7,2)+1,1,,"Daten-Serientermine"))&lt;&gt;"","FS",""),""))</f>
      </c>
      <c r="P21" s="44">
        <f ca="1">IF(NOT(ISERROR(INDEX(Daten!$B$1:$B$35811,MATCH(CONCATENATE($A21,"-",TEXT(P$7,"JJJJMMTT")),Daten!$D$1:$D$35811,0)))),INDEX(Daten!$B$1:$B$35811,MATCH(CONCATENATE($A21,"-",TEXT(P$7,"JJJJMMTT")),Daten!$D$1:$D$35811,0)),IF(P$7&lt;&gt;"",IF(INDIRECT(ADDRESS($A21+2,WEEKDAY(P$7,2)+1,1,,"Daten-Serientermine"))&lt;&gt;"","FS",""),""))</f>
      </c>
      <c r="Q21" s="44">
        <f ca="1">IF(NOT(ISERROR(INDEX(Daten!$B$1:$B$35811,MATCH(CONCATENATE($A21,"-",TEXT(Q$7,"JJJJMMTT")),Daten!$D$1:$D$35811,0)))),INDEX(Daten!$B$1:$B$35811,MATCH(CONCATENATE($A21,"-",TEXT(Q$7,"JJJJMMTT")),Daten!$D$1:$D$35811,0)),IF(Q$7&lt;&gt;"",IF(INDIRECT(ADDRESS($A21+2,WEEKDAY(Q$7,2)+1,1,,"Daten-Serientermine"))&lt;&gt;"","FS",""),""))</f>
      </c>
      <c r="R21" s="44">
        <f ca="1">IF(NOT(ISERROR(INDEX(Daten!$B$1:$B$35811,MATCH(CONCATENATE($A21,"-",TEXT(R$7,"JJJJMMTT")),Daten!$D$1:$D$35811,0)))),INDEX(Daten!$B$1:$B$35811,MATCH(CONCATENATE($A21,"-",TEXT(R$7,"JJJJMMTT")),Daten!$D$1:$D$35811,0)),IF(R$7&lt;&gt;"",IF(INDIRECT(ADDRESS($A21+2,WEEKDAY(R$7,2)+1,1,,"Daten-Serientermine"))&lt;&gt;"","FS",""),""))</f>
      </c>
      <c r="S21" s="44">
        <f ca="1">IF(NOT(ISERROR(INDEX(Daten!$B$1:$B$35811,MATCH(CONCATENATE($A21,"-",TEXT(S$7,"JJJJMMTT")),Daten!$D$1:$D$35811,0)))),INDEX(Daten!$B$1:$B$35811,MATCH(CONCATENATE($A21,"-",TEXT(S$7,"JJJJMMTT")),Daten!$D$1:$D$35811,0)),IF(S$7&lt;&gt;"",IF(INDIRECT(ADDRESS($A21+2,WEEKDAY(S$7,2)+1,1,,"Daten-Serientermine"))&lt;&gt;"","FS",""),""))</f>
      </c>
      <c r="T21" s="44">
        <f ca="1">IF(NOT(ISERROR(INDEX(Daten!$B$1:$B$35811,MATCH(CONCATENATE($A21,"-",TEXT(T$7,"JJJJMMTT")),Daten!$D$1:$D$35811,0)))),INDEX(Daten!$B$1:$B$35811,MATCH(CONCATENATE($A21,"-",TEXT(T$7,"JJJJMMTT")),Daten!$D$1:$D$35811,0)),IF(T$7&lt;&gt;"",IF(INDIRECT(ADDRESS($A21+2,WEEKDAY(T$7,2)+1,1,,"Daten-Serientermine"))&lt;&gt;"","FS",""),""))</f>
      </c>
      <c r="U21" s="44">
        <f ca="1">IF(NOT(ISERROR(INDEX(Daten!$B$1:$B$35811,MATCH(CONCATENATE($A21,"-",TEXT(U$7,"JJJJMMTT")),Daten!$D$1:$D$35811,0)))),INDEX(Daten!$B$1:$B$35811,MATCH(CONCATENATE($A21,"-",TEXT(U$7,"JJJJMMTT")),Daten!$D$1:$D$35811,0)),IF(U$7&lt;&gt;"",IF(INDIRECT(ADDRESS($A21+2,WEEKDAY(U$7,2)+1,1,,"Daten-Serientermine"))&lt;&gt;"","FS",""),""))</f>
      </c>
      <c r="V21" s="44">
        <f ca="1">IF(NOT(ISERROR(INDEX(Daten!$B$1:$B$35811,MATCH(CONCATENATE($A21,"-",TEXT(V$7,"JJJJMMTT")),Daten!$D$1:$D$35811,0)))),INDEX(Daten!$B$1:$B$35811,MATCH(CONCATENATE($A21,"-",TEXT(V$7,"JJJJMMTT")),Daten!$D$1:$D$35811,0)),IF(V$7&lt;&gt;"",IF(INDIRECT(ADDRESS($A21+2,WEEKDAY(V$7,2)+1,1,,"Daten-Serientermine"))&lt;&gt;"","FS",""),""))</f>
      </c>
      <c r="W21" s="44">
        <f ca="1">IF(NOT(ISERROR(INDEX(Daten!$B$1:$B$35811,MATCH(CONCATENATE($A21,"-",TEXT(W$7,"JJJJMMTT")),Daten!$D$1:$D$35811,0)))),INDEX(Daten!$B$1:$B$35811,MATCH(CONCATENATE($A21,"-",TEXT(W$7,"JJJJMMTT")),Daten!$D$1:$D$35811,0)),IF(W$7&lt;&gt;"",IF(INDIRECT(ADDRESS($A21+2,WEEKDAY(W$7,2)+1,1,,"Daten-Serientermine"))&lt;&gt;"","FS",""),""))</f>
      </c>
      <c r="X21" s="44">
        <f ca="1">IF(NOT(ISERROR(INDEX(Daten!$B$1:$B$35811,MATCH(CONCATENATE($A21,"-",TEXT(X$7,"JJJJMMTT")),Daten!$D$1:$D$35811,0)))),INDEX(Daten!$B$1:$B$35811,MATCH(CONCATENATE($A21,"-",TEXT(X$7,"JJJJMMTT")),Daten!$D$1:$D$35811,0)),IF(X$7&lt;&gt;"",IF(INDIRECT(ADDRESS($A21+2,WEEKDAY(X$7,2)+1,1,,"Daten-Serientermine"))&lt;&gt;"","FS",""),""))</f>
      </c>
      <c r="Y21" s="44">
        <f ca="1">IF(NOT(ISERROR(INDEX(Daten!$B$1:$B$35811,MATCH(CONCATENATE($A21,"-",TEXT(Y$7,"JJJJMMTT")),Daten!$D$1:$D$35811,0)))),INDEX(Daten!$B$1:$B$35811,MATCH(CONCATENATE($A21,"-",TEXT(Y$7,"JJJJMMTT")),Daten!$D$1:$D$35811,0)),IF(Y$7&lt;&gt;"",IF(INDIRECT(ADDRESS($A21+2,WEEKDAY(Y$7,2)+1,1,,"Daten-Serientermine"))&lt;&gt;"","FS",""),""))</f>
      </c>
      <c r="Z21" s="44">
        <f ca="1">IF(NOT(ISERROR(INDEX(Daten!$B$1:$B$35811,MATCH(CONCATENATE($A21,"-",TEXT(Z$7,"JJJJMMTT")),Daten!$D$1:$D$35811,0)))),INDEX(Daten!$B$1:$B$35811,MATCH(CONCATENATE($A21,"-",TEXT(Z$7,"JJJJMMTT")),Daten!$D$1:$D$35811,0)),IF(Z$7&lt;&gt;"",IF(INDIRECT(ADDRESS($A21+2,WEEKDAY(Z$7,2)+1,1,,"Daten-Serientermine"))&lt;&gt;"","FS",""),""))</f>
      </c>
      <c r="AA21" s="44">
        <f ca="1">IF(NOT(ISERROR(INDEX(Daten!$B$1:$B$35811,MATCH(CONCATENATE($A21,"-",TEXT(AA$7,"JJJJMMTT")),Daten!$D$1:$D$35811,0)))),INDEX(Daten!$B$1:$B$35811,MATCH(CONCATENATE($A21,"-",TEXT(AA$7,"JJJJMMTT")),Daten!$D$1:$D$35811,0)),IF(AA$7&lt;&gt;"",IF(INDIRECT(ADDRESS($A21+2,WEEKDAY(AA$7,2)+1,1,,"Daten-Serientermine"))&lt;&gt;"","FS",""),""))</f>
      </c>
      <c r="AB21" s="44">
        <f ca="1">IF(NOT(ISERROR(INDEX(Daten!$B$1:$B$35811,MATCH(CONCATENATE($A21,"-",TEXT(AB$7,"JJJJMMTT")),Daten!$D$1:$D$35811,0)))),INDEX(Daten!$B$1:$B$35811,MATCH(CONCATENATE($A21,"-",TEXT(AB$7,"JJJJMMTT")),Daten!$D$1:$D$35811,0)),IF(AB$7&lt;&gt;"",IF(INDIRECT(ADDRESS($A21+2,WEEKDAY(AB$7,2)+1,1,,"Daten-Serientermine"))&lt;&gt;"","FS",""),""))</f>
      </c>
      <c r="AC21" s="44">
        <f ca="1">IF(NOT(ISERROR(INDEX(Daten!$B$1:$B$35811,MATCH(CONCATENATE($A21,"-",TEXT(AC$7,"JJJJMMTT")),Daten!$D$1:$D$35811,0)))),INDEX(Daten!$B$1:$B$35811,MATCH(CONCATENATE($A21,"-",TEXT(AC$7,"JJJJMMTT")),Daten!$D$1:$D$35811,0)),IF(AC$7&lt;&gt;"",IF(INDIRECT(ADDRESS($A21+2,WEEKDAY(AC$7,2)+1,1,,"Daten-Serientermine"))&lt;&gt;"","FS",""),""))</f>
      </c>
      <c r="AD21" s="44">
        <f ca="1">IF(NOT(ISERROR(INDEX(Daten!$B$1:$B$35811,MATCH(CONCATENATE($A21,"-",TEXT(AD$7,"JJJJMMTT")),Daten!$D$1:$D$35811,0)))),INDEX(Daten!$B$1:$B$35811,MATCH(CONCATENATE($A21,"-",TEXT(AD$7,"JJJJMMTT")),Daten!$D$1:$D$35811,0)),IF(AD$7&lt;&gt;"",IF(INDIRECT(ADDRESS($A21+2,WEEKDAY(AD$7,2)+1,1,,"Daten-Serientermine"))&lt;&gt;"","FS",""),""))</f>
      </c>
      <c r="AE21" s="44">
        <f ca="1">IF(NOT(ISERROR(INDEX(Daten!$B$1:$B$35811,MATCH(CONCATENATE($A21,"-",TEXT(AE$7,"JJJJMMTT")),Daten!$D$1:$D$35811,0)))),INDEX(Daten!$B$1:$B$35811,MATCH(CONCATENATE($A21,"-",TEXT(AE$7,"JJJJMMTT")),Daten!$D$1:$D$35811,0)),IF(AE$7&lt;&gt;"",IF(INDIRECT(ADDRESS($A21+2,WEEKDAY(AE$7,2)+1,1,,"Daten-Serientermine"))&lt;&gt;"","FS",""),""))</f>
      </c>
      <c r="AF21" s="44">
        <f ca="1">IF(NOT(ISERROR(INDEX(Daten!$B$1:$B$35811,MATCH(CONCATENATE($A21,"-",TEXT(AF$7,"JJJJMMTT")),Daten!$D$1:$D$35811,0)))),INDEX(Daten!$B$1:$B$35811,MATCH(CONCATENATE($A21,"-",TEXT(AF$7,"JJJJMMTT")),Daten!$D$1:$D$35811,0)),IF(AF$7&lt;&gt;"",IF(INDIRECT(ADDRESS($A21+2,WEEKDAY(AF$7,2)+1,1,,"Daten-Serientermine"))&lt;&gt;"","FS",""),""))</f>
      </c>
      <c r="AG21" s="44">
        <f ca="1">IF(NOT(ISERROR(INDEX(Daten!$B$1:$B$35811,MATCH(CONCATENATE($A21,"-",TEXT(AG$7,"JJJJMMTT")),Daten!$D$1:$D$35811,0)))),INDEX(Daten!$B$1:$B$35811,MATCH(CONCATENATE($A21,"-",TEXT(AG$7,"JJJJMMTT")),Daten!$D$1:$D$35811,0)),IF(AG$7&lt;&gt;"",IF(INDIRECT(ADDRESS($A21+2,WEEKDAY(AG$7,2)+1,1,,"Daten-Serientermine"))&lt;&gt;"","FS",""),""))</f>
      </c>
      <c r="AH21" s="44">
        <f ca="1">IF(NOT(ISERROR(INDEX(Daten!$B$1:$B$35811,MATCH(CONCATENATE($A21,"-",TEXT(AH$7,"JJJJMMTT")),Daten!$D$1:$D$35811,0)))),INDEX(Daten!$B$1:$B$35811,MATCH(CONCATENATE($A21,"-",TEXT(AH$7,"JJJJMMTT")),Daten!$D$1:$D$35811,0)),IF(AH$7&lt;&gt;"",IF(INDIRECT(ADDRESS($A21+2,WEEKDAY(AH$7,2)+1,1,,"Daten-Serientermine"))&lt;&gt;"","FS",""),""))</f>
      </c>
      <c r="AI21" s="44">
        <f ca="1">IF(NOT(ISERROR(INDEX(Daten!$B$1:$B$35811,MATCH(CONCATENATE($A21,"-",TEXT(AI$7,"JJJJMMTT")),Daten!$D$1:$D$35811,0)))),INDEX(Daten!$B$1:$B$35811,MATCH(CONCATENATE($A21,"-",TEXT(AI$7,"JJJJMMTT")),Daten!$D$1:$D$35811,0)),IF(AI$7&lt;&gt;"",IF(INDIRECT(ADDRESS($A21+2,WEEKDAY(AI$7,2)+1,1,,"Daten-Serientermine"))&lt;&gt;"","FS",""),""))</f>
      </c>
      <c r="AJ21" s="44">
        <f ca="1">IF(NOT(ISERROR(INDEX(Daten!$B$1:$B$35811,MATCH(CONCATENATE($A21,"-",TEXT(AJ$7,"JJJJMMTT")),Daten!$D$1:$D$35811,0)))),INDEX(Daten!$B$1:$B$35811,MATCH(CONCATENATE($A21,"-",TEXT(AJ$7,"JJJJMMTT")),Daten!$D$1:$D$35811,0)),IF(AJ$7&lt;&gt;"",IF(INDIRECT(ADDRESS($A21+2,WEEKDAY(AJ$7,2)+1,1,,"Daten-Serientermine"))&lt;&gt;"","FS",""),""))</f>
      </c>
      <c r="AK21" s="45">
        <f ca="1">IF(NOT(ISERROR(INDEX(Daten!$B$1:$B$35811,MATCH(CONCATENATE($A21,"-",TEXT(AK$7,"JJJJMMTT")),Daten!$D$1:$D$35811,0)))),INDEX(Daten!$B$1:$B$35811,MATCH(CONCATENATE($A21,"-",TEXT(AK$7,"JJJJMMTT")),Daten!$D$1:$D$35811,0)),IF(AK$7&lt;&gt;"",IF(INDIRECT(ADDRESS($A21+2,WEEKDAY(AK$7,2)+1,1,,"Daten-Serientermine"))&lt;&gt;"","FS",""),""))</f>
      </c>
    </row>
    <row r="22" spans="1:37" ht="15" hidden="1">
      <c r="A22" s="29">
        <v>11</v>
      </c>
      <c r="B22" s="53">
        <f>IF(Einstellungen!C13&lt;&gt;"",Einstellungen!C13,"")</f>
      </c>
      <c r="C22" s="39">
        <f ca="1">IF(NOT(ISERROR(INDEX(INDIRECT(ADDRESS(3,5+$A22,1,1,"Daten-Anspruch")&amp;":"&amp;ADDRESS(65000,5+$A22,1,1)),MATCH(CONCATENATE(YEAR($G$6)-1,"-","1"),'Daten-Anspruch'!$E$3:$E$65000,0)))),INDEX(INDIRECT(ADDRESS(3,5+$A22,1,1,"Daten-Anspruch")&amp;":"&amp;ADDRESS(65000,5+$A22,1,1)),MATCH(CONCATENATE(YEAR($G$6)-1,"-","1"),'Daten-Anspruch'!$E$3:$E$65000,0)),"")</f>
        <v>0</v>
      </c>
      <c r="D22" s="39">
        <f ca="1">IF(NOT(ISERROR(INDEX(INDIRECT(ADDRESS(3,5+$A22,1,1,"Daten-Anspruch")&amp;":"&amp;ADDRESS(65000,5+$A22,1,1)),MATCH(CONCATENATE(YEAR($G$6),"-","2"),'Daten-Anspruch'!$E$3:$E$65000,0)))),INDEX(INDIRECT(ADDRESS(3,5+$A22,1,1,"Daten-Anspruch")&amp;":"&amp;ADDRESS(65000,5+$A22,1,1)),MATCH(CONCATENATE(YEAR($G$6),"-","2"),'Daten-Anspruch'!$E$3:$E$65000,0)),"")</f>
        <v>0</v>
      </c>
      <c r="E22" s="39">
        <f ca="1">IF(NOT(ISERROR(INDEX(INDIRECT(ADDRESS(3,5+$A22,1,1,"Daten-Anspruch")&amp;":"&amp;ADDRESS(65000,5+$A22,1,1)),MATCH(CONCATENATE(YEAR($G$6),"-","3"),'Daten-Anspruch'!$E$3:$E$65000,0)))),INDEX(INDIRECT(ADDRESS(3,5+$A22,1,1,"Daten-Anspruch")&amp;":"&amp;ADDRESS(65000,5+$A22,1,1)),MATCH(CONCATENATE(YEAR($G$6),"-","3"),'Daten-Anspruch'!$E$3:$E$65000,0)),"")</f>
        <v>0</v>
      </c>
      <c r="F22" s="40">
        <f t="shared" si="2"/>
        <v>0</v>
      </c>
      <c r="G22" s="43">
        <f ca="1">IF(NOT(ISERROR(INDEX(Daten!$B$1:$B$35811,MATCH(CONCATENATE($A22,"-",TEXT(G$7,"JJJJMMTT")),Daten!$D$1:$D$35811,0)))),INDEX(Daten!$B$1:$B$35811,MATCH(CONCATENATE($A22,"-",TEXT(G$7,"JJJJMMTT")),Daten!$D$1:$D$35811,0)),IF(G$7&lt;&gt;"",IF(INDIRECT(ADDRESS($A22+2,WEEKDAY(G$7,2)+1,1,,"Daten-Serientermine"))&lt;&gt;"","FS",""),""))</f>
      </c>
      <c r="H22" s="44">
        <f ca="1">IF(NOT(ISERROR(INDEX(Daten!$B$1:$B$35811,MATCH(CONCATENATE($A22,"-",TEXT(H$7,"JJJJMMTT")),Daten!$D$1:$D$35811,0)))),INDEX(Daten!$B$1:$B$35811,MATCH(CONCATENATE($A22,"-",TEXT(H$7,"JJJJMMTT")),Daten!$D$1:$D$35811,0)),IF(H$7&lt;&gt;"",IF(INDIRECT(ADDRESS($A22+2,WEEKDAY(H$7,2)+1,1,,"Daten-Serientermine"))&lt;&gt;"","FS",""),""))</f>
      </c>
      <c r="I22" s="44">
        <f ca="1">IF(NOT(ISERROR(INDEX(Daten!$B$1:$B$35811,MATCH(CONCATENATE($A22,"-",TEXT(I$7,"JJJJMMTT")),Daten!$D$1:$D$35811,0)))),INDEX(Daten!$B$1:$B$35811,MATCH(CONCATENATE($A22,"-",TEXT(I$7,"JJJJMMTT")),Daten!$D$1:$D$35811,0)),IF(I$7&lt;&gt;"",IF(INDIRECT(ADDRESS($A22+2,WEEKDAY(I$7,2)+1,1,,"Daten-Serientermine"))&lt;&gt;"","FS",""),""))</f>
      </c>
      <c r="J22" s="44">
        <f ca="1">IF(NOT(ISERROR(INDEX(Daten!$B$1:$B$35811,MATCH(CONCATENATE($A22,"-",TEXT(J$7,"JJJJMMTT")),Daten!$D$1:$D$35811,0)))),INDEX(Daten!$B$1:$B$35811,MATCH(CONCATENATE($A22,"-",TEXT(J$7,"JJJJMMTT")),Daten!$D$1:$D$35811,0)),IF(J$7&lt;&gt;"",IF(INDIRECT(ADDRESS($A22+2,WEEKDAY(J$7,2)+1,1,,"Daten-Serientermine"))&lt;&gt;"","FS",""),""))</f>
      </c>
      <c r="K22" s="44">
        <f ca="1">IF(NOT(ISERROR(INDEX(Daten!$B$1:$B$35811,MATCH(CONCATENATE($A22,"-",TEXT(K$7,"JJJJMMTT")),Daten!$D$1:$D$35811,0)))),INDEX(Daten!$B$1:$B$35811,MATCH(CONCATENATE($A22,"-",TEXT(K$7,"JJJJMMTT")),Daten!$D$1:$D$35811,0)),IF(K$7&lt;&gt;"",IF(INDIRECT(ADDRESS($A22+2,WEEKDAY(K$7,2)+1,1,,"Daten-Serientermine"))&lt;&gt;"","FS",""),""))</f>
      </c>
      <c r="L22" s="44">
        <f ca="1">IF(NOT(ISERROR(INDEX(Daten!$B$1:$B$35811,MATCH(CONCATENATE($A22,"-",TEXT(L$7,"JJJJMMTT")),Daten!$D$1:$D$35811,0)))),INDEX(Daten!$B$1:$B$35811,MATCH(CONCATENATE($A22,"-",TEXT(L$7,"JJJJMMTT")),Daten!$D$1:$D$35811,0)),IF(L$7&lt;&gt;"",IF(INDIRECT(ADDRESS($A22+2,WEEKDAY(L$7,2)+1,1,,"Daten-Serientermine"))&lt;&gt;"","FS",""),""))</f>
      </c>
      <c r="M22" s="44">
        <f ca="1">IF(NOT(ISERROR(INDEX(Daten!$B$1:$B$35811,MATCH(CONCATENATE($A22,"-",TEXT(M$7,"JJJJMMTT")),Daten!$D$1:$D$35811,0)))),INDEX(Daten!$B$1:$B$35811,MATCH(CONCATENATE($A22,"-",TEXT(M$7,"JJJJMMTT")),Daten!$D$1:$D$35811,0)),IF(M$7&lt;&gt;"",IF(INDIRECT(ADDRESS($A22+2,WEEKDAY(M$7,2)+1,1,,"Daten-Serientermine"))&lt;&gt;"","FS",""),""))</f>
      </c>
      <c r="N22" s="44">
        <f ca="1">IF(NOT(ISERROR(INDEX(Daten!$B$1:$B$35811,MATCH(CONCATENATE($A22,"-",TEXT(N$7,"JJJJMMTT")),Daten!$D$1:$D$35811,0)))),INDEX(Daten!$B$1:$B$35811,MATCH(CONCATENATE($A22,"-",TEXT(N$7,"JJJJMMTT")),Daten!$D$1:$D$35811,0)),IF(N$7&lt;&gt;"",IF(INDIRECT(ADDRESS($A22+2,WEEKDAY(N$7,2)+1,1,,"Daten-Serientermine"))&lt;&gt;"","FS",""),""))</f>
      </c>
      <c r="O22" s="44">
        <f ca="1">IF(NOT(ISERROR(INDEX(Daten!$B$1:$B$35811,MATCH(CONCATENATE($A22,"-",TEXT(O$7,"JJJJMMTT")),Daten!$D$1:$D$35811,0)))),INDEX(Daten!$B$1:$B$35811,MATCH(CONCATENATE($A22,"-",TEXT(O$7,"JJJJMMTT")),Daten!$D$1:$D$35811,0)),IF(O$7&lt;&gt;"",IF(INDIRECT(ADDRESS($A22+2,WEEKDAY(O$7,2)+1,1,,"Daten-Serientermine"))&lt;&gt;"","FS",""),""))</f>
      </c>
      <c r="P22" s="44">
        <f ca="1">IF(NOT(ISERROR(INDEX(Daten!$B$1:$B$35811,MATCH(CONCATENATE($A22,"-",TEXT(P$7,"JJJJMMTT")),Daten!$D$1:$D$35811,0)))),INDEX(Daten!$B$1:$B$35811,MATCH(CONCATENATE($A22,"-",TEXT(P$7,"JJJJMMTT")),Daten!$D$1:$D$35811,0)),IF(P$7&lt;&gt;"",IF(INDIRECT(ADDRESS($A22+2,WEEKDAY(P$7,2)+1,1,,"Daten-Serientermine"))&lt;&gt;"","FS",""),""))</f>
      </c>
      <c r="Q22" s="44">
        <f ca="1">IF(NOT(ISERROR(INDEX(Daten!$B$1:$B$35811,MATCH(CONCATENATE($A22,"-",TEXT(Q$7,"JJJJMMTT")),Daten!$D$1:$D$35811,0)))),INDEX(Daten!$B$1:$B$35811,MATCH(CONCATENATE($A22,"-",TEXT(Q$7,"JJJJMMTT")),Daten!$D$1:$D$35811,0)),IF(Q$7&lt;&gt;"",IF(INDIRECT(ADDRESS($A22+2,WEEKDAY(Q$7,2)+1,1,,"Daten-Serientermine"))&lt;&gt;"","FS",""),""))</f>
      </c>
      <c r="R22" s="44">
        <f ca="1">IF(NOT(ISERROR(INDEX(Daten!$B$1:$B$35811,MATCH(CONCATENATE($A22,"-",TEXT(R$7,"JJJJMMTT")),Daten!$D$1:$D$35811,0)))),INDEX(Daten!$B$1:$B$35811,MATCH(CONCATENATE($A22,"-",TEXT(R$7,"JJJJMMTT")),Daten!$D$1:$D$35811,0)),IF(R$7&lt;&gt;"",IF(INDIRECT(ADDRESS($A22+2,WEEKDAY(R$7,2)+1,1,,"Daten-Serientermine"))&lt;&gt;"","FS",""),""))</f>
      </c>
      <c r="S22" s="44">
        <f ca="1">IF(NOT(ISERROR(INDEX(Daten!$B$1:$B$35811,MATCH(CONCATENATE($A22,"-",TEXT(S$7,"JJJJMMTT")),Daten!$D$1:$D$35811,0)))),INDEX(Daten!$B$1:$B$35811,MATCH(CONCATENATE($A22,"-",TEXT(S$7,"JJJJMMTT")),Daten!$D$1:$D$35811,0)),IF(S$7&lt;&gt;"",IF(INDIRECT(ADDRESS($A22+2,WEEKDAY(S$7,2)+1,1,,"Daten-Serientermine"))&lt;&gt;"","FS",""),""))</f>
      </c>
      <c r="T22" s="44">
        <f ca="1">IF(NOT(ISERROR(INDEX(Daten!$B$1:$B$35811,MATCH(CONCATENATE($A22,"-",TEXT(T$7,"JJJJMMTT")),Daten!$D$1:$D$35811,0)))),INDEX(Daten!$B$1:$B$35811,MATCH(CONCATENATE($A22,"-",TEXT(T$7,"JJJJMMTT")),Daten!$D$1:$D$35811,0)),IF(T$7&lt;&gt;"",IF(INDIRECT(ADDRESS($A22+2,WEEKDAY(T$7,2)+1,1,,"Daten-Serientermine"))&lt;&gt;"","FS",""),""))</f>
      </c>
      <c r="U22" s="44">
        <f ca="1">IF(NOT(ISERROR(INDEX(Daten!$B$1:$B$35811,MATCH(CONCATENATE($A22,"-",TEXT(U$7,"JJJJMMTT")),Daten!$D$1:$D$35811,0)))),INDEX(Daten!$B$1:$B$35811,MATCH(CONCATENATE($A22,"-",TEXT(U$7,"JJJJMMTT")),Daten!$D$1:$D$35811,0)),IF(U$7&lt;&gt;"",IF(INDIRECT(ADDRESS($A22+2,WEEKDAY(U$7,2)+1,1,,"Daten-Serientermine"))&lt;&gt;"","FS",""),""))</f>
      </c>
      <c r="V22" s="44">
        <f ca="1">IF(NOT(ISERROR(INDEX(Daten!$B$1:$B$35811,MATCH(CONCATENATE($A22,"-",TEXT(V$7,"JJJJMMTT")),Daten!$D$1:$D$35811,0)))),INDEX(Daten!$B$1:$B$35811,MATCH(CONCATENATE($A22,"-",TEXT(V$7,"JJJJMMTT")),Daten!$D$1:$D$35811,0)),IF(V$7&lt;&gt;"",IF(INDIRECT(ADDRESS($A22+2,WEEKDAY(V$7,2)+1,1,,"Daten-Serientermine"))&lt;&gt;"","FS",""),""))</f>
      </c>
      <c r="W22" s="44">
        <f ca="1">IF(NOT(ISERROR(INDEX(Daten!$B$1:$B$35811,MATCH(CONCATENATE($A22,"-",TEXT(W$7,"JJJJMMTT")),Daten!$D$1:$D$35811,0)))),INDEX(Daten!$B$1:$B$35811,MATCH(CONCATENATE($A22,"-",TEXT(W$7,"JJJJMMTT")),Daten!$D$1:$D$35811,0)),IF(W$7&lt;&gt;"",IF(INDIRECT(ADDRESS($A22+2,WEEKDAY(W$7,2)+1,1,,"Daten-Serientermine"))&lt;&gt;"","FS",""),""))</f>
      </c>
      <c r="X22" s="44">
        <f ca="1">IF(NOT(ISERROR(INDEX(Daten!$B$1:$B$35811,MATCH(CONCATENATE($A22,"-",TEXT(X$7,"JJJJMMTT")),Daten!$D$1:$D$35811,0)))),INDEX(Daten!$B$1:$B$35811,MATCH(CONCATENATE($A22,"-",TEXT(X$7,"JJJJMMTT")),Daten!$D$1:$D$35811,0)),IF(X$7&lt;&gt;"",IF(INDIRECT(ADDRESS($A22+2,WEEKDAY(X$7,2)+1,1,,"Daten-Serientermine"))&lt;&gt;"","FS",""),""))</f>
      </c>
      <c r="Y22" s="44">
        <f ca="1">IF(NOT(ISERROR(INDEX(Daten!$B$1:$B$35811,MATCH(CONCATENATE($A22,"-",TEXT(Y$7,"JJJJMMTT")),Daten!$D$1:$D$35811,0)))),INDEX(Daten!$B$1:$B$35811,MATCH(CONCATENATE($A22,"-",TEXT(Y$7,"JJJJMMTT")),Daten!$D$1:$D$35811,0)),IF(Y$7&lt;&gt;"",IF(INDIRECT(ADDRESS($A22+2,WEEKDAY(Y$7,2)+1,1,,"Daten-Serientermine"))&lt;&gt;"","FS",""),""))</f>
      </c>
      <c r="Z22" s="44">
        <f ca="1">IF(NOT(ISERROR(INDEX(Daten!$B$1:$B$35811,MATCH(CONCATENATE($A22,"-",TEXT(Z$7,"JJJJMMTT")),Daten!$D$1:$D$35811,0)))),INDEX(Daten!$B$1:$B$35811,MATCH(CONCATENATE($A22,"-",TEXT(Z$7,"JJJJMMTT")),Daten!$D$1:$D$35811,0)),IF(Z$7&lt;&gt;"",IF(INDIRECT(ADDRESS($A22+2,WEEKDAY(Z$7,2)+1,1,,"Daten-Serientermine"))&lt;&gt;"","FS",""),""))</f>
      </c>
      <c r="AA22" s="44">
        <f ca="1">IF(NOT(ISERROR(INDEX(Daten!$B$1:$B$35811,MATCH(CONCATENATE($A22,"-",TEXT(AA$7,"JJJJMMTT")),Daten!$D$1:$D$35811,0)))),INDEX(Daten!$B$1:$B$35811,MATCH(CONCATENATE($A22,"-",TEXT(AA$7,"JJJJMMTT")),Daten!$D$1:$D$35811,0)),IF(AA$7&lt;&gt;"",IF(INDIRECT(ADDRESS($A22+2,WEEKDAY(AA$7,2)+1,1,,"Daten-Serientermine"))&lt;&gt;"","FS",""),""))</f>
      </c>
      <c r="AB22" s="44">
        <f ca="1">IF(NOT(ISERROR(INDEX(Daten!$B$1:$B$35811,MATCH(CONCATENATE($A22,"-",TEXT(AB$7,"JJJJMMTT")),Daten!$D$1:$D$35811,0)))),INDEX(Daten!$B$1:$B$35811,MATCH(CONCATENATE($A22,"-",TEXT(AB$7,"JJJJMMTT")),Daten!$D$1:$D$35811,0)),IF(AB$7&lt;&gt;"",IF(INDIRECT(ADDRESS($A22+2,WEEKDAY(AB$7,2)+1,1,,"Daten-Serientermine"))&lt;&gt;"","FS",""),""))</f>
      </c>
      <c r="AC22" s="44">
        <f ca="1">IF(NOT(ISERROR(INDEX(Daten!$B$1:$B$35811,MATCH(CONCATENATE($A22,"-",TEXT(AC$7,"JJJJMMTT")),Daten!$D$1:$D$35811,0)))),INDEX(Daten!$B$1:$B$35811,MATCH(CONCATENATE($A22,"-",TEXT(AC$7,"JJJJMMTT")),Daten!$D$1:$D$35811,0)),IF(AC$7&lt;&gt;"",IF(INDIRECT(ADDRESS($A22+2,WEEKDAY(AC$7,2)+1,1,,"Daten-Serientermine"))&lt;&gt;"","FS",""),""))</f>
      </c>
      <c r="AD22" s="44">
        <f ca="1">IF(NOT(ISERROR(INDEX(Daten!$B$1:$B$35811,MATCH(CONCATENATE($A22,"-",TEXT(AD$7,"JJJJMMTT")),Daten!$D$1:$D$35811,0)))),INDEX(Daten!$B$1:$B$35811,MATCH(CONCATENATE($A22,"-",TEXT(AD$7,"JJJJMMTT")),Daten!$D$1:$D$35811,0)),IF(AD$7&lt;&gt;"",IF(INDIRECT(ADDRESS($A22+2,WEEKDAY(AD$7,2)+1,1,,"Daten-Serientermine"))&lt;&gt;"","FS",""),""))</f>
      </c>
      <c r="AE22" s="44">
        <f ca="1">IF(NOT(ISERROR(INDEX(Daten!$B$1:$B$35811,MATCH(CONCATENATE($A22,"-",TEXT(AE$7,"JJJJMMTT")),Daten!$D$1:$D$35811,0)))),INDEX(Daten!$B$1:$B$35811,MATCH(CONCATENATE($A22,"-",TEXT(AE$7,"JJJJMMTT")),Daten!$D$1:$D$35811,0)),IF(AE$7&lt;&gt;"",IF(INDIRECT(ADDRESS($A22+2,WEEKDAY(AE$7,2)+1,1,,"Daten-Serientermine"))&lt;&gt;"","FS",""),""))</f>
      </c>
      <c r="AF22" s="44">
        <f ca="1">IF(NOT(ISERROR(INDEX(Daten!$B$1:$B$35811,MATCH(CONCATENATE($A22,"-",TEXT(AF$7,"JJJJMMTT")),Daten!$D$1:$D$35811,0)))),INDEX(Daten!$B$1:$B$35811,MATCH(CONCATENATE($A22,"-",TEXT(AF$7,"JJJJMMTT")),Daten!$D$1:$D$35811,0)),IF(AF$7&lt;&gt;"",IF(INDIRECT(ADDRESS($A22+2,WEEKDAY(AF$7,2)+1,1,,"Daten-Serientermine"))&lt;&gt;"","FS",""),""))</f>
      </c>
      <c r="AG22" s="44">
        <f ca="1">IF(NOT(ISERROR(INDEX(Daten!$B$1:$B$35811,MATCH(CONCATENATE($A22,"-",TEXT(AG$7,"JJJJMMTT")),Daten!$D$1:$D$35811,0)))),INDEX(Daten!$B$1:$B$35811,MATCH(CONCATENATE($A22,"-",TEXT(AG$7,"JJJJMMTT")),Daten!$D$1:$D$35811,0)),IF(AG$7&lt;&gt;"",IF(INDIRECT(ADDRESS($A22+2,WEEKDAY(AG$7,2)+1,1,,"Daten-Serientermine"))&lt;&gt;"","FS",""),""))</f>
      </c>
      <c r="AH22" s="44">
        <f ca="1">IF(NOT(ISERROR(INDEX(Daten!$B$1:$B$35811,MATCH(CONCATENATE($A22,"-",TEXT(AH$7,"JJJJMMTT")),Daten!$D$1:$D$35811,0)))),INDEX(Daten!$B$1:$B$35811,MATCH(CONCATENATE($A22,"-",TEXT(AH$7,"JJJJMMTT")),Daten!$D$1:$D$35811,0)),IF(AH$7&lt;&gt;"",IF(INDIRECT(ADDRESS($A22+2,WEEKDAY(AH$7,2)+1,1,,"Daten-Serientermine"))&lt;&gt;"","FS",""),""))</f>
      </c>
      <c r="AI22" s="44">
        <f ca="1">IF(NOT(ISERROR(INDEX(Daten!$B$1:$B$35811,MATCH(CONCATENATE($A22,"-",TEXT(AI$7,"JJJJMMTT")),Daten!$D$1:$D$35811,0)))),INDEX(Daten!$B$1:$B$35811,MATCH(CONCATENATE($A22,"-",TEXT(AI$7,"JJJJMMTT")),Daten!$D$1:$D$35811,0)),IF(AI$7&lt;&gt;"",IF(INDIRECT(ADDRESS($A22+2,WEEKDAY(AI$7,2)+1,1,,"Daten-Serientermine"))&lt;&gt;"","FS",""),""))</f>
      </c>
      <c r="AJ22" s="44">
        <f ca="1">IF(NOT(ISERROR(INDEX(Daten!$B$1:$B$35811,MATCH(CONCATENATE($A22,"-",TEXT(AJ$7,"JJJJMMTT")),Daten!$D$1:$D$35811,0)))),INDEX(Daten!$B$1:$B$35811,MATCH(CONCATENATE($A22,"-",TEXT(AJ$7,"JJJJMMTT")),Daten!$D$1:$D$35811,0)),IF(AJ$7&lt;&gt;"",IF(INDIRECT(ADDRESS($A22+2,WEEKDAY(AJ$7,2)+1,1,,"Daten-Serientermine"))&lt;&gt;"","FS",""),""))</f>
      </c>
      <c r="AK22" s="45">
        <f ca="1">IF(NOT(ISERROR(INDEX(Daten!$B$1:$B$35811,MATCH(CONCATENATE($A22,"-",TEXT(AK$7,"JJJJMMTT")),Daten!$D$1:$D$35811,0)))),INDEX(Daten!$B$1:$B$35811,MATCH(CONCATENATE($A22,"-",TEXT(AK$7,"JJJJMMTT")),Daten!$D$1:$D$35811,0)),IF(AK$7&lt;&gt;"",IF(INDIRECT(ADDRESS($A22+2,WEEKDAY(AK$7,2)+1,1,,"Daten-Serientermine"))&lt;&gt;"","FS",""),""))</f>
      </c>
    </row>
    <row r="23" spans="1:37" ht="15" hidden="1">
      <c r="A23" s="29">
        <v>12</v>
      </c>
      <c r="B23" s="54">
        <f>IF(Einstellungen!C14&lt;&gt;"",Einstellungen!C14,"")</f>
      </c>
      <c r="C23" s="51">
        <f ca="1">IF(NOT(ISERROR(INDEX(INDIRECT(ADDRESS(3,5+$A23,1,1,"Daten-Anspruch")&amp;":"&amp;ADDRESS(65000,5+$A23,1,1)),MATCH(CONCATENATE(YEAR($G$6)-1,"-","1"),'Daten-Anspruch'!$E$3:$E$65000,0)))),INDEX(INDIRECT(ADDRESS(3,5+$A23,1,1,"Daten-Anspruch")&amp;":"&amp;ADDRESS(65000,5+$A23,1,1)),MATCH(CONCATENATE(YEAR($G$6)-1,"-","1"),'Daten-Anspruch'!$E$3:$E$65000,0)),"")</f>
        <v>0</v>
      </c>
      <c r="D23" s="51">
        <f ca="1">IF(NOT(ISERROR(INDEX(INDIRECT(ADDRESS(3,5+$A23,1,1,"Daten-Anspruch")&amp;":"&amp;ADDRESS(65000,5+$A23,1,1)),MATCH(CONCATENATE(YEAR($G$6),"-","2"),'Daten-Anspruch'!$E$3:$E$65000,0)))),INDEX(INDIRECT(ADDRESS(3,5+$A23,1,1,"Daten-Anspruch")&amp;":"&amp;ADDRESS(65000,5+$A23,1,1)),MATCH(CONCATENATE(YEAR($G$6),"-","2"),'Daten-Anspruch'!$E$3:$E$65000,0)),"")</f>
        <v>0</v>
      </c>
      <c r="E23" s="51">
        <f ca="1">IF(NOT(ISERROR(INDEX(INDIRECT(ADDRESS(3,5+$A23,1,1,"Daten-Anspruch")&amp;":"&amp;ADDRESS(65000,5+$A23,1,1)),MATCH(CONCATENATE(YEAR($G$6),"-","3"),'Daten-Anspruch'!$E$3:$E$65000,0)))),INDEX(INDIRECT(ADDRESS(3,5+$A23,1,1,"Daten-Anspruch")&amp;":"&amp;ADDRESS(65000,5+$A23,1,1)),MATCH(CONCATENATE(YEAR($G$6),"-","3"),'Daten-Anspruch'!$E$3:$E$65000,0)),"")</f>
        <v>0</v>
      </c>
      <c r="F23" s="52">
        <f t="shared" si="2"/>
        <v>0</v>
      </c>
      <c r="G23" s="43">
        <f ca="1">IF(NOT(ISERROR(INDEX(Daten!$B$1:$B$35811,MATCH(CONCATENATE($A23,"-",TEXT(G$7,"JJJJMMTT")),Daten!$D$1:$D$35811,0)))),INDEX(Daten!$B$1:$B$35811,MATCH(CONCATENATE($A23,"-",TEXT(G$7,"JJJJMMTT")),Daten!$D$1:$D$35811,0)),IF(G$7&lt;&gt;"",IF(INDIRECT(ADDRESS($A23+2,WEEKDAY(G$7,2)+1,1,,"Daten-Serientermine"))&lt;&gt;"","FS",""),""))</f>
      </c>
      <c r="H23" s="44">
        <f ca="1">IF(NOT(ISERROR(INDEX(Daten!$B$1:$B$35811,MATCH(CONCATENATE($A23,"-",TEXT(H$7,"JJJJMMTT")),Daten!$D$1:$D$35811,0)))),INDEX(Daten!$B$1:$B$35811,MATCH(CONCATENATE($A23,"-",TEXT(H$7,"JJJJMMTT")),Daten!$D$1:$D$35811,0)),IF(H$7&lt;&gt;"",IF(INDIRECT(ADDRESS($A23+2,WEEKDAY(H$7,2)+1,1,,"Daten-Serientermine"))&lt;&gt;"","FS",""),""))</f>
      </c>
      <c r="I23" s="44">
        <f ca="1">IF(NOT(ISERROR(INDEX(Daten!$B$1:$B$35811,MATCH(CONCATENATE($A23,"-",TEXT(I$7,"JJJJMMTT")),Daten!$D$1:$D$35811,0)))),INDEX(Daten!$B$1:$B$35811,MATCH(CONCATENATE($A23,"-",TEXT(I$7,"JJJJMMTT")),Daten!$D$1:$D$35811,0)),IF(I$7&lt;&gt;"",IF(INDIRECT(ADDRESS($A23+2,WEEKDAY(I$7,2)+1,1,,"Daten-Serientermine"))&lt;&gt;"","FS",""),""))</f>
      </c>
      <c r="J23" s="44">
        <f ca="1">IF(NOT(ISERROR(INDEX(Daten!$B$1:$B$35811,MATCH(CONCATENATE($A23,"-",TEXT(J$7,"JJJJMMTT")),Daten!$D$1:$D$35811,0)))),INDEX(Daten!$B$1:$B$35811,MATCH(CONCATENATE($A23,"-",TEXT(J$7,"JJJJMMTT")),Daten!$D$1:$D$35811,0)),IF(J$7&lt;&gt;"",IF(INDIRECT(ADDRESS($A23+2,WEEKDAY(J$7,2)+1,1,,"Daten-Serientermine"))&lt;&gt;"","FS",""),""))</f>
      </c>
      <c r="K23" s="44">
        <f ca="1">IF(NOT(ISERROR(INDEX(Daten!$B$1:$B$35811,MATCH(CONCATENATE($A23,"-",TEXT(K$7,"JJJJMMTT")),Daten!$D$1:$D$35811,0)))),INDEX(Daten!$B$1:$B$35811,MATCH(CONCATENATE($A23,"-",TEXT(K$7,"JJJJMMTT")),Daten!$D$1:$D$35811,0)),IF(K$7&lt;&gt;"",IF(INDIRECT(ADDRESS($A23+2,WEEKDAY(K$7,2)+1,1,,"Daten-Serientermine"))&lt;&gt;"","FS",""),""))</f>
      </c>
      <c r="L23" s="44">
        <f ca="1">IF(NOT(ISERROR(INDEX(Daten!$B$1:$B$35811,MATCH(CONCATENATE($A23,"-",TEXT(L$7,"JJJJMMTT")),Daten!$D$1:$D$35811,0)))),INDEX(Daten!$B$1:$B$35811,MATCH(CONCATENATE($A23,"-",TEXT(L$7,"JJJJMMTT")),Daten!$D$1:$D$35811,0)),IF(L$7&lt;&gt;"",IF(INDIRECT(ADDRESS($A23+2,WEEKDAY(L$7,2)+1,1,,"Daten-Serientermine"))&lt;&gt;"","FS",""),""))</f>
      </c>
      <c r="M23" s="44">
        <f ca="1">IF(NOT(ISERROR(INDEX(Daten!$B$1:$B$35811,MATCH(CONCATENATE($A23,"-",TEXT(M$7,"JJJJMMTT")),Daten!$D$1:$D$35811,0)))),INDEX(Daten!$B$1:$B$35811,MATCH(CONCATENATE($A23,"-",TEXT(M$7,"JJJJMMTT")),Daten!$D$1:$D$35811,0)),IF(M$7&lt;&gt;"",IF(INDIRECT(ADDRESS($A23+2,WEEKDAY(M$7,2)+1,1,,"Daten-Serientermine"))&lt;&gt;"","FS",""),""))</f>
      </c>
      <c r="N23" s="44">
        <f ca="1">IF(NOT(ISERROR(INDEX(Daten!$B$1:$B$35811,MATCH(CONCATENATE($A23,"-",TEXT(N$7,"JJJJMMTT")),Daten!$D$1:$D$35811,0)))),INDEX(Daten!$B$1:$B$35811,MATCH(CONCATENATE($A23,"-",TEXT(N$7,"JJJJMMTT")),Daten!$D$1:$D$35811,0)),IF(N$7&lt;&gt;"",IF(INDIRECT(ADDRESS($A23+2,WEEKDAY(N$7,2)+1,1,,"Daten-Serientermine"))&lt;&gt;"","FS",""),""))</f>
      </c>
      <c r="O23" s="44">
        <f ca="1">IF(NOT(ISERROR(INDEX(Daten!$B$1:$B$35811,MATCH(CONCATENATE($A23,"-",TEXT(O$7,"JJJJMMTT")),Daten!$D$1:$D$35811,0)))),INDEX(Daten!$B$1:$B$35811,MATCH(CONCATENATE($A23,"-",TEXT(O$7,"JJJJMMTT")),Daten!$D$1:$D$35811,0)),IF(O$7&lt;&gt;"",IF(INDIRECT(ADDRESS($A23+2,WEEKDAY(O$7,2)+1,1,,"Daten-Serientermine"))&lt;&gt;"","FS",""),""))</f>
      </c>
      <c r="P23" s="44">
        <f ca="1">IF(NOT(ISERROR(INDEX(Daten!$B$1:$B$35811,MATCH(CONCATENATE($A23,"-",TEXT(P$7,"JJJJMMTT")),Daten!$D$1:$D$35811,0)))),INDEX(Daten!$B$1:$B$35811,MATCH(CONCATENATE($A23,"-",TEXT(P$7,"JJJJMMTT")),Daten!$D$1:$D$35811,0)),IF(P$7&lt;&gt;"",IF(INDIRECT(ADDRESS($A23+2,WEEKDAY(P$7,2)+1,1,,"Daten-Serientermine"))&lt;&gt;"","FS",""),""))</f>
      </c>
      <c r="Q23" s="44">
        <f ca="1">IF(NOT(ISERROR(INDEX(Daten!$B$1:$B$35811,MATCH(CONCATENATE($A23,"-",TEXT(Q$7,"JJJJMMTT")),Daten!$D$1:$D$35811,0)))),INDEX(Daten!$B$1:$B$35811,MATCH(CONCATENATE($A23,"-",TEXT(Q$7,"JJJJMMTT")),Daten!$D$1:$D$35811,0)),IF(Q$7&lt;&gt;"",IF(INDIRECT(ADDRESS($A23+2,WEEKDAY(Q$7,2)+1,1,,"Daten-Serientermine"))&lt;&gt;"","FS",""),""))</f>
      </c>
      <c r="R23" s="44">
        <f ca="1">IF(NOT(ISERROR(INDEX(Daten!$B$1:$B$35811,MATCH(CONCATENATE($A23,"-",TEXT(R$7,"JJJJMMTT")),Daten!$D$1:$D$35811,0)))),INDEX(Daten!$B$1:$B$35811,MATCH(CONCATENATE($A23,"-",TEXT(R$7,"JJJJMMTT")),Daten!$D$1:$D$35811,0)),IF(R$7&lt;&gt;"",IF(INDIRECT(ADDRESS($A23+2,WEEKDAY(R$7,2)+1,1,,"Daten-Serientermine"))&lt;&gt;"","FS",""),""))</f>
      </c>
      <c r="S23" s="44">
        <f ca="1">IF(NOT(ISERROR(INDEX(Daten!$B$1:$B$35811,MATCH(CONCATENATE($A23,"-",TEXT(S$7,"JJJJMMTT")),Daten!$D$1:$D$35811,0)))),INDEX(Daten!$B$1:$B$35811,MATCH(CONCATENATE($A23,"-",TEXT(S$7,"JJJJMMTT")),Daten!$D$1:$D$35811,0)),IF(S$7&lt;&gt;"",IF(INDIRECT(ADDRESS($A23+2,WEEKDAY(S$7,2)+1,1,,"Daten-Serientermine"))&lt;&gt;"","FS",""),""))</f>
      </c>
      <c r="T23" s="44">
        <f ca="1">IF(NOT(ISERROR(INDEX(Daten!$B$1:$B$35811,MATCH(CONCATENATE($A23,"-",TEXT(T$7,"JJJJMMTT")),Daten!$D$1:$D$35811,0)))),INDEX(Daten!$B$1:$B$35811,MATCH(CONCATENATE($A23,"-",TEXT(T$7,"JJJJMMTT")),Daten!$D$1:$D$35811,0)),IF(T$7&lt;&gt;"",IF(INDIRECT(ADDRESS($A23+2,WEEKDAY(T$7,2)+1,1,,"Daten-Serientermine"))&lt;&gt;"","FS",""),""))</f>
      </c>
      <c r="U23" s="44">
        <f ca="1">IF(NOT(ISERROR(INDEX(Daten!$B$1:$B$35811,MATCH(CONCATENATE($A23,"-",TEXT(U$7,"JJJJMMTT")),Daten!$D$1:$D$35811,0)))),INDEX(Daten!$B$1:$B$35811,MATCH(CONCATENATE($A23,"-",TEXT(U$7,"JJJJMMTT")),Daten!$D$1:$D$35811,0)),IF(U$7&lt;&gt;"",IF(INDIRECT(ADDRESS($A23+2,WEEKDAY(U$7,2)+1,1,,"Daten-Serientermine"))&lt;&gt;"","FS",""),""))</f>
      </c>
      <c r="V23" s="44">
        <f ca="1">IF(NOT(ISERROR(INDEX(Daten!$B$1:$B$35811,MATCH(CONCATENATE($A23,"-",TEXT(V$7,"JJJJMMTT")),Daten!$D$1:$D$35811,0)))),INDEX(Daten!$B$1:$B$35811,MATCH(CONCATENATE($A23,"-",TEXT(V$7,"JJJJMMTT")),Daten!$D$1:$D$35811,0)),IF(V$7&lt;&gt;"",IF(INDIRECT(ADDRESS($A23+2,WEEKDAY(V$7,2)+1,1,,"Daten-Serientermine"))&lt;&gt;"","FS",""),""))</f>
      </c>
      <c r="W23" s="44">
        <f ca="1">IF(NOT(ISERROR(INDEX(Daten!$B$1:$B$35811,MATCH(CONCATENATE($A23,"-",TEXT(W$7,"JJJJMMTT")),Daten!$D$1:$D$35811,0)))),INDEX(Daten!$B$1:$B$35811,MATCH(CONCATENATE($A23,"-",TEXT(W$7,"JJJJMMTT")),Daten!$D$1:$D$35811,0)),IF(W$7&lt;&gt;"",IF(INDIRECT(ADDRESS($A23+2,WEEKDAY(W$7,2)+1,1,,"Daten-Serientermine"))&lt;&gt;"","FS",""),""))</f>
      </c>
      <c r="X23" s="44">
        <f ca="1">IF(NOT(ISERROR(INDEX(Daten!$B$1:$B$35811,MATCH(CONCATENATE($A23,"-",TEXT(X$7,"JJJJMMTT")),Daten!$D$1:$D$35811,0)))),INDEX(Daten!$B$1:$B$35811,MATCH(CONCATENATE($A23,"-",TEXT(X$7,"JJJJMMTT")),Daten!$D$1:$D$35811,0)),IF(X$7&lt;&gt;"",IF(INDIRECT(ADDRESS($A23+2,WEEKDAY(X$7,2)+1,1,,"Daten-Serientermine"))&lt;&gt;"","FS",""),""))</f>
      </c>
      <c r="Y23" s="44">
        <f ca="1">IF(NOT(ISERROR(INDEX(Daten!$B$1:$B$35811,MATCH(CONCATENATE($A23,"-",TEXT(Y$7,"JJJJMMTT")),Daten!$D$1:$D$35811,0)))),INDEX(Daten!$B$1:$B$35811,MATCH(CONCATENATE($A23,"-",TEXT(Y$7,"JJJJMMTT")),Daten!$D$1:$D$35811,0)),IF(Y$7&lt;&gt;"",IF(INDIRECT(ADDRESS($A23+2,WEEKDAY(Y$7,2)+1,1,,"Daten-Serientermine"))&lt;&gt;"","FS",""),""))</f>
      </c>
      <c r="Z23" s="44">
        <f ca="1">IF(NOT(ISERROR(INDEX(Daten!$B$1:$B$35811,MATCH(CONCATENATE($A23,"-",TEXT(Z$7,"JJJJMMTT")),Daten!$D$1:$D$35811,0)))),INDEX(Daten!$B$1:$B$35811,MATCH(CONCATENATE($A23,"-",TEXT(Z$7,"JJJJMMTT")),Daten!$D$1:$D$35811,0)),IF(Z$7&lt;&gt;"",IF(INDIRECT(ADDRESS($A23+2,WEEKDAY(Z$7,2)+1,1,,"Daten-Serientermine"))&lt;&gt;"","FS",""),""))</f>
      </c>
      <c r="AA23" s="44">
        <f ca="1">IF(NOT(ISERROR(INDEX(Daten!$B$1:$B$35811,MATCH(CONCATENATE($A23,"-",TEXT(AA$7,"JJJJMMTT")),Daten!$D$1:$D$35811,0)))),INDEX(Daten!$B$1:$B$35811,MATCH(CONCATENATE($A23,"-",TEXT(AA$7,"JJJJMMTT")),Daten!$D$1:$D$35811,0)),IF(AA$7&lt;&gt;"",IF(INDIRECT(ADDRESS($A23+2,WEEKDAY(AA$7,2)+1,1,,"Daten-Serientermine"))&lt;&gt;"","FS",""),""))</f>
      </c>
      <c r="AB23" s="44">
        <f ca="1">IF(NOT(ISERROR(INDEX(Daten!$B$1:$B$35811,MATCH(CONCATENATE($A23,"-",TEXT(AB$7,"JJJJMMTT")),Daten!$D$1:$D$35811,0)))),INDEX(Daten!$B$1:$B$35811,MATCH(CONCATENATE($A23,"-",TEXT(AB$7,"JJJJMMTT")),Daten!$D$1:$D$35811,0)),IF(AB$7&lt;&gt;"",IF(INDIRECT(ADDRESS($A23+2,WEEKDAY(AB$7,2)+1,1,,"Daten-Serientermine"))&lt;&gt;"","FS",""),""))</f>
      </c>
      <c r="AC23" s="44">
        <f ca="1">IF(NOT(ISERROR(INDEX(Daten!$B$1:$B$35811,MATCH(CONCATENATE($A23,"-",TEXT(AC$7,"JJJJMMTT")),Daten!$D$1:$D$35811,0)))),INDEX(Daten!$B$1:$B$35811,MATCH(CONCATENATE($A23,"-",TEXT(AC$7,"JJJJMMTT")),Daten!$D$1:$D$35811,0)),IF(AC$7&lt;&gt;"",IF(INDIRECT(ADDRESS($A23+2,WEEKDAY(AC$7,2)+1,1,,"Daten-Serientermine"))&lt;&gt;"","FS",""),""))</f>
      </c>
      <c r="AD23" s="44">
        <f ca="1">IF(NOT(ISERROR(INDEX(Daten!$B$1:$B$35811,MATCH(CONCATENATE($A23,"-",TEXT(AD$7,"JJJJMMTT")),Daten!$D$1:$D$35811,0)))),INDEX(Daten!$B$1:$B$35811,MATCH(CONCATENATE($A23,"-",TEXT(AD$7,"JJJJMMTT")),Daten!$D$1:$D$35811,0)),IF(AD$7&lt;&gt;"",IF(INDIRECT(ADDRESS($A23+2,WEEKDAY(AD$7,2)+1,1,,"Daten-Serientermine"))&lt;&gt;"","FS",""),""))</f>
      </c>
      <c r="AE23" s="44">
        <f ca="1">IF(NOT(ISERROR(INDEX(Daten!$B$1:$B$35811,MATCH(CONCATENATE($A23,"-",TEXT(AE$7,"JJJJMMTT")),Daten!$D$1:$D$35811,0)))),INDEX(Daten!$B$1:$B$35811,MATCH(CONCATENATE($A23,"-",TEXT(AE$7,"JJJJMMTT")),Daten!$D$1:$D$35811,0)),IF(AE$7&lt;&gt;"",IF(INDIRECT(ADDRESS($A23+2,WEEKDAY(AE$7,2)+1,1,,"Daten-Serientermine"))&lt;&gt;"","FS",""),""))</f>
      </c>
      <c r="AF23" s="44">
        <f ca="1">IF(NOT(ISERROR(INDEX(Daten!$B$1:$B$35811,MATCH(CONCATENATE($A23,"-",TEXT(AF$7,"JJJJMMTT")),Daten!$D$1:$D$35811,0)))),INDEX(Daten!$B$1:$B$35811,MATCH(CONCATENATE($A23,"-",TEXT(AF$7,"JJJJMMTT")),Daten!$D$1:$D$35811,0)),IF(AF$7&lt;&gt;"",IF(INDIRECT(ADDRESS($A23+2,WEEKDAY(AF$7,2)+1,1,,"Daten-Serientermine"))&lt;&gt;"","FS",""),""))</f>
      </c>
      <c r="AG23" s="44">
        <f ca="1">IF(NOT(ISERROR(INDEX(Daten!$B$1:$B$35811,MATCH(CONCATENATE($A23,"-",TEXT(AG$7,"JJJJMMTT")),Daten!$D$1:$D$35811,0)))),INDEX(Daten!$B$1:$B$35811,MATCH(CONCATENATE($A23,"-",TEXT(AG$7,"JJJJMMTT")),Daten!$D$1:$D$35811,0)),IF(AG$7&lt;&gt;"",IF(INDIRECT(ADDRESS($A23+2,WEEKDAY(AG$7,2)+1,1,,"Daten-Serientermine"))&lt;&gt;"","FS",""),""))</f>
      </c>
      <c r="AH23" s="44">
        <f ca="1">IF(NOT(ISERROR(INDEX(Daten!$B$1:$B$35811,MATCH(CONCATENATE($A23,"-",TEXT(AH$7,"JJJJMMTT")),Daten!$D$1:$D$35811,0)))),INDEX(Daten!$B$1:$B$35811,MATCH(CONCATENATE($A23,"-",TEXT(AH$7,"JJJJMMTT")),Daten!$D$1:$D$35811,0)),IF(AH$7&lt;&gt;"",IF(INDIRECT(ADDRESS($A23+2,WEEKDAY(AH$7,2)+1,1,,"Daten-Serientermine"))&lt;&gt;"","FS",""),""))</f>
      </c>
      <c r="AI23" s="44">
        <f ca="1">IF(NOT(ISERROR(INDEX(Daten!$B$1:$B$35811,MATCH(CONCATENATE($A23,"-",TEXT(AI$7,"JJJJMMTT")),Daten!$D$1:$D$35811,0)))),INDEX(Daten!$B$1:$B$35811,MATCH(CONCATENATE($A23,"-",TEXT(AI$7,"JJJJMMTT")),Daten!$D$1:$D$35811,0)),IF(AI$7&lt;&gt;"",IF(INDIRECT(ADDRESS($A23+2,WEEKDAY(AI$7,2)+1,1,,"Daten-Serientermine"))&lt;&gt;"","FS",""),""))</f>
      </c>
      <c r="AJ23" s="44">
        <f ca="1">IF(NOT(ISERROR(INDEX(Daten!$B$1:$B$35811,MATCH(CONCATENATE($A23,"-",TEXT(AJ$7,"JJJJMMTT")),Daten!$D$1:$D$35811,0)))),INDEX(Daten!$B$1:$B$35811,MATCH(CONCATENATE($A23,"-",TEXT(AJ$7,"JJJJMMTT")),Daten!$D$1:$D$35811,0)),IF(AJ$7&lt;&gt;"",IF(INDIRECT(ADDRESS($A23+2,WEEKDAY(AJ$7,2)+1,1,,"Daten-Serientermine"))&lt;&gt;"","FS",""),""))</f>
      </c>
      <c r="AK23" s="45">
        <f ca="1">IF(NOT(ISERROR(INDEX(Daten!$B$1:$B$35811,MATCH(CONCATENATE($A23,"-",TEXT(AK$7,"JJJJMMTT")),Daten!$D$1:$D$35811,0)))),INDEX(Daten!$B$1:$B$35811,MATCH(CONCATENATE($A23,"-",TEXT(AK$7,"JJJJMMTT")),Daten!$D$1:$D$35811,0)),IF(AK$7&lt;&gt;"",IF(INDIRECT(ADDRESS($A23+2,WEEKDAY(AK$7,2)+1,1,,"Daten-Serientermine"))&lt;&gt;"","FS",""),""))</f>
      </c>
    </row>
    <row r="24" spans="1:37" ht="15" hidden="1">
      <c r="A24" s="29">
        <v>13</v>
      </c>
      <c r="B24" s="53">
        <f>IF(Einstellungen!C15&lt;&gt;"",Einstellungen!C15,"")</f>
      </c>
      <c r="C24" s="39">
        <f ca="1">IF(NOT(ISERROR(INDEX(INDIRECT(ADDRESS(3,5+$A24,1,1,"Daten-Anspruch")&amp;":"&amp;ADDRESS(65000,5+$A24,1,1)),MATCH(CONCATENATE(YEAR($G$6)-1,"-","1"),'Daten-Anspruch'!$E$3:$E$65000,0)))),INDEX(INDIRECT(ADDRESS(3,5+$A24,1,1,"Daten-Anspruch")&amp;":"&amp;ADDRESS(65000,5+$A24,1,1)),MATCH(CONCATENATE(YEAR($G$6)-1,"-","1"),'Daten-Anspruch'!$E$3:$E$65000,0)),"")</f>
        <v>0</v>
      </c>
      <c r="D24" s="39">
        <f ca="1">IF(NOT(ISERROR(INDEX(INDIRECT(ADDRESS(3,5+$A24,1,1,"Daten-Anspruch")&amp;":"&amp;ADDRESS(65000,5+$A24,1,1)),MATCH(CONCATENATE(YEAR($G$6),"-","2"),'Daten-Anspruch'!$E$3:$E$65000,0)))),INDEX(INDIRECT(ADDRESS(3,5+$A24,1,1,"Daten-Anspruch")&amp;":"&amp;ADDRESS(65000,5+$A24,1,1)),MATCH(CONCATENATE(YEAR($G$6),"-","2"),'Daten-Anspruch'!$E$3:$E$65000,0)),"")</f>
        <v>0</v>
      </c>
      <c r="E24" s="39">
        <f ca="1">IF(NOT(ISERROR(INDEX(INDIRECT(ADDRESS(3,5+$A24,1,1,"Daten-Anspruch")&amp;":"&amp;ADDRESS(65000,5+$A24,1,1)),MATCH(CONCATENATE(YEAR($G$6),"-","3"),'Daten-Anspruch'!$E$3:$E$65000,0)))),INDEX(INDIRECT(ADDRESS(3,5+$A24,1,1,"Daten-Anspruch")&amp;":"&amp;ADDRESS(65000,5+$A24,1,1)),MATCH(CONCATENATE(YEAR($G$6),"-","3"),'Daten-Anspruch'!$E$3:$E$65000,0)),"")</f>
        <v>0</v>
      </c>
      <c r="F24" s="40">
        <f t="shared" si="2"/>
        <v>0</v>
      </c>
      <c r="G24" s="43">
        <f ca="1">IF(NOT(ISERROR(INDEX(Daten!$B$1:$B$35811,MATCH(CONCATENATE($A24,"-",TEXT(G$7,"JJJJMMTT")),Daten!$D$1:$D$35811,0)))),INDEX(Daten!$B$1:$B$35811,MATCH(CONCATENATE($A24,"-",TEXT(G$7,"JJJJMMTT")),Daten!$D$1:$D$35811,0)),IF(G$7&lt;&gt;"",IF(INDIRECT(ADDRESS($A24+2,WEEKDAY(G$7,2)+1,1,,"Daten-Serientermine"))&lt;&gt;"","FS",""),""))</f>
      </c>
      <c r="H24" s="44">
        <f ca="1">IF(NOT(ISERROR(INDEX(Daten!$B$1:$B$35811,MATCH(CONCATENATE($A24,"-",TEXT(H$7,"JJJJMMTT")),Daten!$D$1:$D$35811,0)))),INDEX(Daten!$B$1:$B$35811,MATCH(CONCATENATE($A24,"-",TEXT(H$7,"JJJJMMTT")),Daten!$D$1:$D$35811,0)),IF(H$7&lt;&gt;"",IF(INDIRECT(ADDRESS($A24+2,WEEKDAY(H$7,2)+1,1,,"Daten-Serientermine"))&lt;&gt;"","FS",""),""))</f>
      </c>
      <c r="I24" s="44">
        <f ca="1">IF(NOT(ISERROR(INDEX(Daten!$B$1:$B$35811,MATCH(CONCATENATE($A24,"-",TEXT(I$7,"JJJJMMTT")),Daten!$D$1:$D$35811,0)))),INDEX(Daten!$B$1:$B$35811,MATCH(CONCATENATE($A24,"-",TEXT(I$7,"JJJJMMTT")),Daten!$D$1:$D$35811,0)),IF(I$7&lt;&gt;"",IF(INDIRECT(ADDRESS($A24+2,WEEKDAY(I$7,2)+1,1,,"Daten-Serientermine"))&lt;&gt;"","FS",""),""))</f>
      </c>
      <c r="J24" s="44">
        <f ca="1">IF(NOT(ISERROR(INDEX(Daten!$B$1:$B$35811,MATCH(CONCATENATE($A24,"-",TEXT(J$7,"JJJJMMTT")),Daten!$D$1:$D$35811,0)))),INDEX(Daten!$B$1:$B$35811,MATCH(CONCATENATE($A24,"-",TEXT(J$7,"JJJJMMTT")),Daten!$D$1:$D$35811,0)),IF(J$7&lt;&gt;"",IF(INDIRECT(ADDRESS($A24+2,WEEKDAY(J$7,2)+1,1,,"Daten-Serientermine"))&lt;&gt;"","FS",""),""))</f>
      </c>
      <c r="K24" s="44">
        <f ca="1">IF(NOT(ISERROR(INDEX(Daten!$B$1:$B$35811,MATCH(CONCATENATE($A24,"-",TEXT(K$7,"JJJJMMTT")),Daten!$D$1:$D$35811,0)))),INDEX(Daten!$B$1:$B$35811,MATCH(CONCATENATE($A24,"-",TEXT(K$7,"JJJJMMTT")),Daten!$D$1:$D$35811,0)),IF(K$7&lt;&gt;"",IF(INDIRECT(ADDRESS($A24+2,WEEKDAY(K$7,2)+1,1,,"Daten-Serientermine"))&lt;&gt;"","FS",""),""))</f>
      </c>
      <c r="L24" s="44">
        <f ca="1">IF(NOT(ISERROR(INDEX(Daten!$B$1:$B$35811,MATCH(CONCATENATE($A24,"-",TEXT(L$7,"JJJJMMTT")),Daten!$D$1:$D$35811,0)))),INDEX(Daten!$B$1:$B$35811,MATCH(CONCATENATE($A24,"-",TEXT(L$7,"JJJJMMTT")),Daten!$D$1:$D$35811,0)),IF(L$7&lt;&gt;"",IF(INDIRECT(ADDRESS($A24+2,WEEKDAY(L$7,2)+1,1,,"Daten-Serientermine"))&lt;&gt;"","FS",""),""))</f>
      </c>
      <c r="M24" s="44">
        <f ca="1">IF(NOT(ISERROR(INDEX(Daten!$B$1:$B$35811,MATCH(CONCATENATE($A24,"-",TEXT(M$7,"JJJJMMTT")),Daten!$D$1:$D$35811,0)))),INDEX(Daten!$B$1:$B$35811,MATCH(CONCATENATE($A24,"-",TEXT(M$7,"JJJJMMTT")),Daten!$D$1:$D$35811,0)),IF(M$7&lt;&gt;"",IF(INDIRECT(ADDRESS($A24+2,WEEKDAY(M$7,2)+1,1,,"Daten-Serientermine"))&lt;&gt;"","FS",""),""))</f>
      </c>
      <c r="N24" s="44">
        <f ca="1">IF(NOT(ISERROR(INDEX(Daten!$B$1:$B$35811,MATCH(CONCATENATE($A24,"-",TEXT(N$7,"JJJJMMTT")),Daten!$D$1:$D$35811,0)))),INDEX(Daten!$B$1:$B$35811,MATCH(CONCATENATE($A24,"-",TEXT(N$7,"JJJJMMTT")),Daten!$D$1:$D$35811,0)),IF(N$7&lt;&gt;"",IF(INDIRECT(ADDRESS($A24+2,WEEKDAY(N$7,2)+1,1,,"Daten-Serientermine"))&lt;&gt;"","FS",""),""))</f>
      </c>
      <c r="O24" s="44">
        <f ca="1">IF(NOT(ISERROR(INDEX(Daten!$B$1:$B$35811,MATCH(CONCATENATE($A24,"-",TEXT(O$7,"JJJJMMTT")),Daten!$D$1:$D$35811,0)))),INDEX(Daten!$B$1:$B$35811,MATCH(CONCATENATE($A24,"-",TEXT(O$7,"JJJJMMTT")),Daten!$D$1:$D$35811,0)),IF(O$7&lt;&gt;"",IF(INDIRECT(ADDRESS($A24+2,WEEKDAY(O$7,2)+1,1,,"Daten-Serientermine"))&lt;&gt;"","FS",""),""))</f>
      </c>
      <c r="P24" s="44">
        <f ca="1">IF(NOT(ISERROR(INDEX(Daten!$B$1:$B$35811,MATCH(CONCATENATE($A24,"-",TEXT(P$7,"JJJJMMTT")),Daten!$D$1:$D$35811,0)))),INDEX(Daten!$B$1:$B$35811,MATCH(CONCATENATE($A24,"-",TEXT(P$7,"JJJJMMTT")),Daten!$D$1:$D$35811,0)),IF(P$7&lt;&gt;"",IF(INDIRECT(ADDRESS($A24+2,WEEKDAY(P$7,2)+1,1,,"Daten-Serientermine"))&lt;&gt;"","FS",""),""))</f>
      </c>
      <c r="Q24" s="44">
        <f ca="1">IF(NOT(ISERROR(INDEX(Daten!$B$1:$B$35811,MATCH(CONCATENATE($A24,"-",TEXT(Q$7,"JJJJMMTT")),Daten!$D$1:$D$35811,0)))),INDEX(Daten!$B$1:$B$35811,MATCH(CONCATENATE($A24,"-",TEXT(Q$7,"JJJJMMTT")),Daten!$D$1:$D$35811,0)),IF(Q$7&lt;&gt;"",IF(INDIRECT(ADDRESS($A24+2,WEEKDAY(Q$7,2)+1,1,,"Daten-Serientermine"))&lt;&gt;"","FS",""),""))</f>
      </c>
      <c r="R24" s="44">
        <f ca="1">IF(NOT(ISERROR(INDEX(Daten!$B$1:$B$35811,MATCH(CONCATENATE($A24,"-",TEXT(R$7,"JJJJMMTT")),Daten!$D$1:$D$35811,0)))),INDEX(Daten!$B$1:$B$35811,MATCH(CONCATENATE($A24,"-",TEXT(R$7,"JJJJMMTT")),Daten!$D$1:$D$35811,0)),IF(R$7&lt;&gt;"",IF(INDIRECT(ADDRESS($A24+2,WEEKDAY(R$7,2)+1,1,,"Daten-Serientermine"))&lt;&gt;"","FS",""),""))</f>
      </c>
      <c r="S24" s="44">
        <f ca="1">IF(NOT(ISERROR(INDEX(Daten!$B$1:$B$35811,MATCH(CONCATENATE($A24,"-",TEXT(S$7,"JJJJMMTT")),Daten!$D$1:$D$35811,0)))),INDEX(Daten!$B$1:$B$35811,MATCH(CONCATENATE($A24,"-",TEXT(S$7,"JJJJMMTT")),Daten!$D$1:$D$35811,0)),IF(S$7&lt;&gt;"",IF(INDIRECT(ADDRESS($A24+2,WEEKDAY(S$7,2)+1,1,,"Daten-Serientermine"))&lt;&gt;"","FS",""),""))</f>
      </c>
      <c r="T24" s="44">
        <f ca="1">IF(NOT(ISERROR(INDEX(Daten!$B$1:$B$35811,MATCH(CONCATENATE($A24,"-",TEXT(T$7,"JJJJMMTT")),Daten!$D$1:$D$35811,0)))),INDEX(Daten!$B$1:$B$35811,MATCH(CONCATENATE($A24,"-",TEXT(T$7,"JJJJMMTT")),Daten!$D$1:$D$35811,0)),IF(T$7&lt;&gt;"",IF(INDIRECT(ADDRESS($A24+2,WEEKDAY(T$7,2)+1,1,,"Daten-Serientermine"))&lt;&gt;"","FS",""),""))</f>
      </c>
      <c r="U24" s="44">
        <f ca="1">IF(NOT(ISERROR(INDEX(Daten!$B$1:$B$35811,MATCH(CONCATENATE($A24,"-",TEXT(U$7,"JJJJMMTT")),Daten!$D$1:$D$35811,0)))),INDEX(Daten!$B$1:$B$35811,MATCH(CONCATENATE($A24,"-",TEXT(U$7,"JJJJMMTT")),Daten!$D$1:$D$35811,0)),IF(U$7&lt;&gt;"",IF(INDIRECT(ADDRESS($A24+2,WEEKDAY(U$7,2)+1,1,,"Daten-Serientermine"))&lt;&gt;"","FS",""),""))</f>
      </c>
      <c r="V24" s="44">
        <f ca="1">IF(NOT(ISERROR(INDEX(Daten!$B$1:$B$35811,MATCH(CONCATENATE($A24,"-",TEXT(V$7,"JJJJMMTT")),Daten!$D$1:$D$35811,0)))),INDEX(Daten!$B$1:$B$35811,MATCH(CONCATENATE($A24,"-",TEXT(V$7,"JJJJMMTT")),Daten!$D$1:$D$35811,0)),IF(V$7&lt;&gt;"",IF(INDIRECT(ADDRESS($A24+2,WEEKDAY(V$7,2)+1,1,,"Daten-Serientermine"))&lt;&gt;"","FS",""),""))</f>
      </c>
      <c r="W24" s="44">
        <f ca="1">IF(NOT(ISERROR(INDEX(Daten!$B$1:$B$35811,MATCH(CONCATENATE($A24,"-",TEXT(W$7,"JJJJMMTT")),Daten!$D$1:$D$35811,0)))),INDEX(Daten!$B$1:$B$35811,MATCH(CONCATENATE($A24,"-",TEXT(W$7,"JJJJMMTT")),Daten!$D$1:$D$35811,0)),IF(W$7&lt;&gt;"",IF(INDIRECT(ADDRESS($A24+2,WEEKDAY(W$7,2)+1,1,,"Daten-Serientermine"))&lt;&gt;"","FS",""),""))</f>
      </c>
      <c r="X24" s="44">
        <f ca="1">IF(NOT(ISERROR(INDEX(Daten!$B$1:$B$35811,MATCH(CONCATENATE($A24,"-",TEXT(X$7,"JJJJMMTT")),Daten!$D$1:$D$35811,0)))),INDEX(Daten!$B$1:$B$35811,MATCH(CONCATENATE($A24,"-",TEXT(X$7,"JJJJMMTT")),Daten!$D$1:$D$35811,0)),IF(X$7&lt;&gt;"",IF(INDIRECT(ADDRESS($A24+2,WEEKDAY(X$7,2)+1,1,,"Daten-Serientermine"))&lt;&gt;"","FS",""),""))</f>
      </c>
      <c r="Y24" s="44">
        <f ca="1">IF(NOT(ISERROR(INDEX(Daten!$B$1:$B$35811,MATCH(CONCATENATE($A24,"-",TEXT(Y$7,"JJJJMMTT")),Daten!$D$1:$D$35811,0)))),INDEX(Daten!$B$1:$B$35811,MATCH(CONCATENATE($A24,"-",TEXT(Y$7,"JJJJMMTT")),Daten!$D$1:$D$35811,0)),IF(Y$7&lt;&gt;"",IF(INDIRECT(ADDRESS($A24+2,WEEKDAY(Y$7,2)+1,1,,"Daten-Serientermine"))&lt;&gt;"","FS",""),""))</f>
      </c>
      <c r="Z24" s="44">
        <f ca="1">IF(NOT(ISERROR(INDEX(Daten!$B$1:$B$35811,MATCH(CONCATENATE($A24,"-",TEXT(Z$7,"JJJJMMTT")),Daten!$D$1:$D$35811,0)))),INDEX(Daten!$B$1:$B$35811,MATCH(CONCATENATE($A24,"-",TEXT(Z$7,"JJJJMMTT")),Daten!$D$1:$D$35811,0)),IF(Z$7&lt;&gt;"",IF(INDIRECT(ADDRESS($A24+2,WEEKDAY(Z$7,2)+1,1,,"Daten-Serientermine"))&lt;&gt;"","FS",""),""))</f>
      </c>
      <c r="AA24" s="44">
        <f ca="1">IF(NOT(ISERROR(INDEX(Daten!$B$1:$B$35811,MATCH(CONCATENATE($A24,"-",TEXT(AA$7,"JJJJMMTT")),Daten!$D$1:$D$35811,0)))),INDEX(Daten!$B$1:$B$35811,MATCH(CONCATENATE($A24,"-",TEXT(AA$7,"JJJJMMTT")),Daten!$D$1:$D$35811,0)),IF(AA$7&lt;&gt;"",IF(INDIRECT(ADDRESS($A24+2,WEEKDAY(AA$7,2)+1,1,,"Daten-Serientermine"))&lt;&gt;"","FS",""),""))</f>
      </c>
      <c r="AB24" s="44">
        <f ca="1">IF(NOT(ISERROR(INDEX(Daten!$B$1:$B$35811,MATCH(CONCATENATE($A24,"-",TEXT(AB$7,"JJJJMMTT")),Daten!$D$1:$D$35811,0)))),INDEX(Daten!$B$1:$B$35811,MATCH(CONCATENATE($A24,"-",TEXT(AB$7,"JJJJMMTT")),Daten!$D$1:$D$35811,0)),IF(AB$7&lt;&gt;"",IF(INDIRECT(ADDRESS($A24+2,WEEKDAY(AB$7,2)+1,1,,"Daten-Serientermine"))&lt;&gt;"","FS",""),""))</f>
      </c>
      <c r="AC24" s="44">
        <f ca="1">IF(NOT(ISERROR(INDEX(Daten!$B$1:$B$35811,MATCH(CONCATENATE($A24,"-",TEXT(AC$7,"JJJJMMTT")),Daten!$D$1:$D$35811,0)))),INDEX(Daten!$B$1:$B$35811,MATCH(CONCATENATE($A24,"-",TEXT(AC$7,"JJJJMMTT")),Daten!$D$1:$D$35811,0)),IF(AC$7&lt;&gt;"",IF(INDIRECT(ADDRESS($A24+2,WEEKDAY(AC$7,2)+1,1,,"Daten-Serientermine"))&lt;&gt;"","FS",""),""))</f>
      </c>
      <c r="AD24" s="44">
        <f ca="1">IF(NOT(ISERROR(INDEX(Daten!$B$1:$B$35811,MATCH(CONCATENATE($A24,"-",TEXT(AD$7,"JJJJMMTT")),Daten!$D$1:$D$35811,0)))),INDEX(Daten!$B$1:$B$35811,MATCH(CONCATENATE($A24,"-",TEXT(AD$7,"JJJJMMTT")),Daten!$D$1:$D$35811,0)),IF(AD$7&lt;&gt;"",IF(INDIRECT(ADDRESS($A24+2,WEEKDAY(AD$7,2)+1,1,,"Daten-Serientermine"))&lt;&gt;"","FS",""),""))</f>
      </c>
      <c r="AE24" s="44">
        <f ca="1">IF(NOT(ISERROR(INDEX(Daten!$B$1:$B$35811,MATCH(CONCATENATE($A24,"-",TEXT(AE$7,"JJJJMMTT")),Daten!$D$1:$D$35811,0)))),INDEX(Daten!$B$1:$B$35811,MATCH(CONCATENATE($A24,"-",TEXT(AE$7,"JJJJMMTT")),Daten!$D$1:$D$35811,0)),IF(AE$7&lt;&gt;"",IF(INDIRECT(ADDRESS($A24+2,WEEKDAY(AE$7,2)+1,1,,"Daten-Serientermine"))&lt;&gt;"","FS",""),""))</f>
      </c>
      <c r="AF24" s="44">
        <f ca="1">IF(NOT(ISERROR(INDEX(Daten!$B$1:$B$35811,MATCH(CONCATENATE($A24,"-",TEXT(AF$7,"JJJJMMTT")),Daten!$D$1:$D$35811,0)))),INDEX(Daten!$B$1:$B$35811,MATCH(CONCATENATE($A24,"-",TEXT(AF$7,"JJJJMMTT")),Daten!$D$1:$D$35811,0)),IF(AF$7&lt;&gt;"",IF(INDIRECT(ADDRESS($A24+2,WEEKDAY(AF$7,2)+1,1,,"Daten-Serientermine"))&lt;&gt;"","FS",""),""))</f>
      </c>
      <c r="AG24" s="44">
        <f ca="1">IF(NOT(ISERROR(INDEX(Daten!$B$1:$B$35811,MATCH(CONCATENATE($A24,"-",TEXT(AG$7,"JJJJMMTT")),Daten!$D$1:$D$35811,0)))),INDEX(Daten!$B$1:$B$35811,MATCH(CONCATENATE($A24,"-",TEXT(AG$7,"JJJJMMTT")),Daten!$D$1:$D$35811,0)),IF(AG$7&lt;&gt;"",IF(INDIRECT(ADDRESS($A24+2,WEEKDAY(AG$7,2)+1,1,,"Daten-Serientermine"))&lt;&gt;"","FS",""),""))</f>
      </c>
      <c r="AH24" s="44">
        <f ca="1">IF(NOT(ISERROR(INDEX(Daten!$B$1:$B$35811,MATCH(CONCATENATE($A24,"-",TEXT(AH$7,"JJJJMMTT")),Daten!$D$1:$D$35811,0)))),INDEX(Daten!$B$1:$B$35811,MATCH(CONCATENATE($A24,"-",TEXT(AH$7,"JJJJMMTT")),Daten!$D$1:$D$35811,0)),IF(AH$7&lt;&gt;"",IF(INDIRECT(ADDRESS($A24+2,WEEKDAY(AH$7,2)+1,1,,"Daten-Serientermine"))&lt;&gt;"","FS",""),""))</f>
      </c>
      <c r="AI24" s="44">
        <f ca="1">IF(NOT(ISERROR(INDEX(Daten!$B$1:$B$35811,MATCH(CONCATENATE($A24,"-",TEXT(AI$7,"JJJJMMTT")),Daten!$D$1:$D$35811,0)))),INDEX(Daten!$B$1:$B$35811,MATCH(CONCATENATE($A24,"-",TEXT(AI$7,"JJJJMMTT")),Daten!$D$1:$D$35811,0)),IF(AI$7&lt;&gt;"",IF(INDIRECT(ADDRESS($A24+2,WEEKDAY(AI$7,2)+1,1,,"Daten-Serientermine"))&lt;&gt;"","FS",""),""))</f>
      </c>
      <c r="AJ24" s="44">
        <f ca="1">IF(NOT(ISERROR(INDEX(Daten!$B$1:$B$35811,MATCH(CONCATENATE($A24,"-",TEXT(AJ$7,"JJJJMMTT")),Daten!$D$1:$D$35811,0)))),INDEX(Daten!$B$1:$B$35811,MATCH(CONCATENATE($A24,"-",TEXT(AJ$7,"JJJJMMTT")),Daten!$D$1:$D$35811,0)),IF(AJ$7&lt;&gt;"",IF(INDIRECT(ADDRESS($A24+2,WEEKDAY(AJ$7,2)+1,1,,"Daten-Serientermine"))&lt;&gt;"","FS",""),""))</f>
      </c>
      <c r="AK24" s="45">
        <f ca="1">IF(NOT(ISERROR(INDEX(Daten!$B$1:$B$35811,MATCH(CONCATENATE($A24,"-",TEXT(AK$7,"JJJJMMTT")),Daten!$D$1:$D$35811,0)))),INDEX(Daten!$B$1:$B$35811,MATCH(CONCATENATE($A24,"-",TEXT(AK$7,"JJJJMMTT")),Daten!$D$1:$D$35811,0)),IF(AK$7&lt;&gt;"",IF(INDIRECT(ADDRESS($A24+2,WEEKDAY(AK$7,2)+1,1,,"Daten-Serientermine"))&lt;&gt;"","FS",""),""))</f>
      </c>
    </row>
    <row r="25" spans="1:37" ht="15" hidden="1">
      <c r="A25" s="29">
        <v>14</v>
      </c>
      <c r="B25" s="54">
        <f>IF(Einstellungen!C16&lt;&gt;"",Einstellungen!C16,"")</f>
      </c>
      <c r="C25" s="51">
        <f ca="1">IF(NOT(ISERROR(INDEX(INDIRECT(ADDRESS(3,5+$A25,1,1,"Daten-Anspruch")&amp;":"&amp;ADDRESS(65000,5+$A25,1,1)),MATCH(CONCATENATE(YEAR($G$6)-1,"-","1"),'Daten-Anspruch'!$E$3:$E$65000,0)))),INDEX(INDIRECT(ADDRESS(3,5+$A25,1,1,"Daten-Anspruch")&amp;":"&amp;ADDRESS(65000,5+$A25,1,1)),MATCH(CONCATENATE(YEAR($G$6)-1,"-","1"),'Daten-Anspruch'!$E$3:$E$65000,0)),"")</f>
        <v>0</v>
      </c>
      <c r="D25" s="51">
        <f ca="1">IF(NOT(ISERROR(INDEX(INDIRECT(ADDRESS(3,5+$A25,1,1,"Daten-Anspruch")&amp;":"&amp;ADDRESS(65000,5+$A25,1,1)),MATCH(CONCATENATE(YEAR($G$6),"-","2"),'Daten-Anspruch'!$E$3:$E$65000,0)))),INDEX(INDIRECT(ADDRESS(3,5+$A25,1,1,"Daten-Anspruch")&amp;":"&amp;ADDRESS(65000,5+$A25,1,1)),MATCH(CONCATENATE(YEAR($G$6),"-","2"),'Daten-Anspruch'!$E$3:$E$65000,0)),"")</f>
        <v>0</v>
      </c>
      <c r="E25" s="51">
        <f ca="1">IF(NOT(ISERROR(INDEX(INDIRECT(ADDRESS(3,5+$A25,1,1,"Daten-Anspruch")&amp;":"&amp;ADDRESS(65000,5+$A25,1,1)),MATCH(CONCATENATE(YEAR($G$6),"-","3"),'Daten-Anspruch'!$E$3:$E$65000,0)))),INDEX(INDIRECT(ADDRESS(3,5+$A25,1,1,"Daten-Anspruch")&amp;":"&amp;ADDRESS(65000,5+$A25,1,1)),MATCH(CONCATENATE(YEAR($G$6),"-","3"),'Daten-Anspruch'!$E$3:$E$65000,0)),"")</f>
        <v>0</v>
      </c>
      <c r="F25" s="52">
        <f t="shared" si="2"/>
        <v>0</v>
      </c>
      <c r="G25" s="43">
        <f ca="1">IF(NOT(ISERROR(INDEX(Daten!$B$1:$B$35811,MATCH(CONCATENATE($A25,"-",TEXT(G$7,"JJJJMMTT")),Daten!$D$1:$D$35811,0)))),INDEX(Daten!$B$1:$B$35811,MATCH(CONCATENATE($A25,"-",TEXT(G$7,"JJJJMMTT")),Daten!$D$1:$D$35811,0)),IF(G$7&lt;&gt;"",IF(INDIRECT(ADDRESS($A25+2,WEEKDAY(G$7,2)+1,1,,"Daten-Serientermine"))&lt;&gt;"","FS",""),""))</f>
      </c>
      <c r="H25" s="44">
        <f ca="1">IF(NOT(ISERROR(INDEX(Daten!$B$1:$B$35811,MATCH(CONCATENATE($A25,"-",TEXT(H$7,"JJJJMMTT")),Daten!$D$1:$D$35811,0)))),INDEX(Daten!$B$1:$B$35811,MATCH(CONCATENATE($A25,"-",TEXT(H$7,"JJJJMMTT")),Daten!$D$1:$D$35811,0)),IF(H$7&lt;&gt;"",IF(INDIRECT(ADDRESS($A25+2,WEEKDAY(H$7,2)+1,1,,"Daten-Serientermine"))&lt;&gt;"","FS",""),""))</f>
      </c>
      <c r="I25" s="44">
        <f ca="1">IF(NOT(ISERROR(INDEX(Daten!$B$1:$B$35811,MATCH(CONCATENATE($A25,"-",TEXT(I$7,"JJJJMMTT")),Daten!$D$1:$D$35811,0)))),INDEX(Daten!$B$1:$B$35811,MATCH(CONCATENATE($A25,"-",TEXT(I$7,"JJJJMMTT")),Daten!$D$1:$D$35811,0)),IF(I$7&lt;&gt;"",IF(INDIRECT(ADDRESS($A25+2,WEEKDAY(I$7,2)+1,1,,"Daten-Serientermine"))&lt;&gt;"","FS",""),""))</f>
      </c>
      <c r="J25" s="44">
        <f ca="1">IF(NOT(ISERROR(INDEX(Daten!$B$1:$B$35811,MATCH(CONCATENATE($A25,"-",TEXT(J$7,"JJJJMMTT")),Daten!$D$1:$D$35811,0)))),INDEX(Daten!$B$1:$B$35811,MATCH(CONCATENATE($A25,"-",TEXT(J$7,"JJJJMMTT")),Daten!$D$1:$D$35811,0)),IF(J$7&lt;&gt;"",IF(INDIRECT(ADDRESS($A25+2,WEEKDAY(J$7,2)+1,1,,"Daten-Serientermine"))&lt;&gt;"","FS",""),""))</f>
      </c>
      <c r="K25" s="44">
        <f ca="1">IF(NOT(ISERROR(INDEX(Daten!$B$1:$B$35811,MATCH(CONCATENATE($A25,"-",TEXT(K$7,"JJJJMMTT")),Daten!$D$1:$D$35811,0)))),INDEX(Daten!$B$1:$B$35811,MATCH(CONCATENATE($A25,"-",TEXT(K$7,"JJJJMMTT")),Daten!$D$1:$D$35811,0)),IF(K$7&lt;&gt;"",IF(INDIRECT(ADDRESS($A25+2,WEEKDAY(K$7,2)+1,1,,"Daten-Serientermine"))&lt;&gt;"","FS",""),""))</f>
      </c>
      <c r="L25" s="44">
        <f ca="1">IF(NOT(ISERROR(INDEX(Daten!$B$1:$B$35811,MATCH(CONCATENATE($A25,"-",TEXT(L$7,"JJJJMMTT")),Daten!$D$1:$D$35811,0)))),INDEX(Daten!$B$1:$B$35811,MATCH(CONCATENATE($A25,"-",TEXT(L$7,"JJJJMMTT")),Daten!$D$1:$D$35811,0)),IF(L$7&lt;&gt;"",IF(INDIRECT(ADDRESS($A25+2,WEEKDAY(L$7,2)+1,1,,"Daten-Serientermine"))&lt;&gt;"","FS",""),""))</f>
      </c>
      <c r="M25" s="44">
        <f ca="1">IF(NOT(ISERROR(INDEX(Daten!$B$1:$B$35811,MATCH(CONCATENATE($A25,"-",TEXT(M$7,"JJJJMMTT")),Daten!$D$1:$D$35811,0)))),INDEX(Daten!$B$1:$B$35811,MATCH(CONCATENATE($A25,"-",TEXT(M$7,"JJJJMMTT")),Daten!$D$1:$D$35811,0)),IF(M$7&lt;&gt;"",IF(INDIRECT(ADDRESS($A25+2,WEEKDAY(M$7,2)+1,1,,"Daten-Serientermine"))&lt;&gt;"","FS",""),""))</f>
      </c>
      <c r="N25" s="44">
        <f ca="1">IF(NOT(ISERROR(INDEX(Daten!$B$1:$B$35811,MATCH(CONCATENATE($A25,"-",TEXT(N$7,"JJJJMMTT")),Daten!$D$1:$D$35811,0)))),INDEX(Daten!$B$1:$B$35811,MATCH(CONCATENATE($A25,"-",TEXT(N$7,"JJJJMMTT")),Daten!$D$1:$D$35811,0)),IF(N$7&lt;&gt;"",IF(INDIRECT(ADDRESS($A25+2,WEEKDAY(N$7,2)+1,1,,"Daten-Serientermine"))&lt;&gt;"","FS",""),""))</f>
      </c>
      <c r="O25" s="44">
        <f ca="1">IF(NOT(ISERROR(INDEX(Daten!$B$1:$B$35811,MATCH(CONCATENATE($A25,"-",TEXT(O$7,"JJJJMMTT")),Daten!$D$1:$D$35811,0)))),INDEX(Daten!$B$1:$B$35811,MATCH(CONCATENATE($A25,"-",TEXT(O$7,"JJJJMMTT")),Daten!$D$1:$D$35811,0)),IF(O$7&lt;&gt;"",IF(INDIRECT(ADDRESS($A25+2,WEEKDAY(O$7,2)+1,1,,"Daten-Serientermine"))&lt;&gt;"","FS",""),""))</f>
      </c>
      <c r="P25" s="44">
        <f ca="1">IF(NOT(ISERROR(INDEX(Daten!$B$1:$B$35811,MATCH(CONCATENATE($A25,"-",TEXT(P$7,"JJJJMMTT")),Daten!$D$1:$D$35811,0)))),INDEX(Daten!$B$1:$B$35811,MATCH(CONCATENATE($A25,"-",TEXT(P$7,"JJJJMMTT")),Daten!$D$1:$D$35811,0)),IF(P$7&lt;&gt;"",IF(INDIRECT(ADDRESS($A25+2,WEEKDAY(P$7,2)+1,1,,"Daten-Serientermine"))&lt;&gt;"","FS",""),""))</f>
      </c>
      <c r="Q25" s="44">
        <f ca="1">IF(NOT(ISERROR(INDEX(Daten!$B$1:$B$35811,MATCH(CONCATENATE($A25,"-",TEXT(Q$7,"JJJJMMTT")),Daten!$D$1:$D$35811,0)))),INDEX(Daten!$B$1:$B$35811,MATCH(CONCATENATE($A25,"-",TEXT(Q$7,"JJJJMMTT")),Daten!$D$1:$D$35811,0)),IF(Q$7&lt;&gt;"",IF(INDIRECT(ADDRESS($A25+2,WEEKDAY(Q$7,2)+1,1,,"Daten-Serientermine"))&lt;&gt;"","FS",""),""))</f>
      </c>
      <c r="R25" s="44">
        <f ca="1">IF(NOT(ISERROR(INDEX(Daten!$B$1:$B$35811,MATCH(CONCATENATE($A25,"-",TEXT(R$7,"JJJJMMTT")),Daten!$D$1:$D$35811,0)))),INDEX(Daten!$B$1:$B$35811,MATCH(CONCATENATE($A25,"-",TEXT(R$7,"JJJJMMTT")),Daten!$D$1:$D$35811,0)),IF(R$7&lt;&gt;"",IF(INDIRECT(ADDRESS($A25+2,WEEKDAY(R$7,2)+1,1,,"Daten-Serientermine"))&lt;&gt;"","FS",""),""))</f>
      </c>
      <c r="S25" s="44">
        <f ca="1">IF(NOT(ISERROR(INDEX(Daten!$B$1:$B$35811,MATCH(CONCATENATE($A25,"-",TEXT(S$7,"JJJJMMTT")),Daten!$D$1:$D$35811,0)))),INDEX(Daten!$B$1:$B$35811,MATCH(CONCATENATE($A25,"-",TEXT(S$7,"JJJJMMTT")),Daten!$D$1:$D$35811,0)),IF(S$7&lt;&gt;"",IF(INDIRECT(ADDRESS($A25+2,WEEKDAY(S$7,2)+1,1,,"Daten-Serientermine"))&lt;&gt;"","FS",""),""))</f>
      </c>
      <c r="T25" s="44">
        <f ca="1">IF(NOT(ISERROR(INDEX(Daten!$B$1:$B$35811,MATCH(CONCATENATE($A25,"-",TEXT(T$7,"JJJJMMTT")),Daten!$D$1:$D$35811,0)))),INDEX(Daten!$B$1:$B$35811,MATCH(CONCATENATE($A25,"-",TEXT(T$7,"JJJJMMTT")),Daten!$D$1:$D$35811,0)),IF(T$7&lt;&gt;"",IF(INDIRECT(ADDRESS($A25+2,WEEKDAY(T$7,2)+1,1,,"Daten-Serientermine"))&lt;&gt;"","FS",""),""))</f>
      </c>
      <c r="U25" s="44">
        <f ca="1">IF(NOT(ISERROR(INDEX(Daten!$B$1:$B$35811,MATCH(CONCATENATE($A25,"-",TEXT(U$7,"JJJJMMTT")),Daten!$D$1:$D$35811,0)))),INDEX(Daten!$B$1:$B$35811,MATCH(CONCATENATE($A25,"-",TEXT(U$7,"JJJJMMTT")),Daten!$D$1:$D$35811,0)),IF(U$7&lt;&gt;"",IF(INDIRECT(ADDRESS($A25+2,WEEKDAY(U$7,2)+1,1,,"Daten-Serientermine"))&lt;&gt;"","FS",""),""))</f>
      </c>
      <c r="V25" s="44">
        <f ca="1">IF(NOT(ISERROR(INDEX(Daten!$B$1:$B$35811,MATCH(CONCATENATE($A25,"-",TEXT(V$7,"JJJJMMTT")),Daten!$D$1:$D$35811,0)))),INDEX(Daten!$B$1:$B$35811,MATCH(CONCATENATE($A25,"-",TEXT(V$7,"JJJJMMTT")),Daten!$D$1:$D$35811,0)),IF(V$7&lt;&gt;"",IF(INDIRECT(ADDRESS($A25+2,WEEKDAY(V$7,2)+1,1,,"Daten-Serientermine"))&lt;&gt;"","FS",""),""))</f>
      </c>
      <c r="W25" s="44">
        <f ca="1">IF(NOT(ISERROR(INDEX(Daten!$B$1:$B$35811,MATCH(CONCATENATE($A25,"-",TEXT(W$7,"JJJJMMTT")),Daten!$D$1:$D$35811,0)))),INDEX(Daten!$B$1:$B$35811,MATCH(CONCATENATE($A25,"-",TEXT(W$7,"JJJJMMTT")),Daten!$D$1:$D$35811,0)),IF(W$7&lt;&gt;"",IF(INDIRECT(ADDRESS($A25+2,WEEKDAY(W$7,2)+1,1,,"Daten-Serientermine"))&lt;&gt;"","FS",""),""))</f>
      </c>
      <c r="X25" s="44">
        <f ca="1">IF(NOT(ISERROR(INDEX(Daten!$B$1:$B$35811,MATCH(CONCATENATE($A25,"-",TEXT(X$7,"JJJJMMTT")),Daten!$D$1:$D$35811,0)))),INDEX(Daten!$B$1:$B$35811,MATCH(CONCATENATE($A25,"-",TEXT(X$7,"JJJJMMTT")),Daten!$D$1:$D$35811,0)),IF(X$7&lt;&gt;"",IF(INDIRECT(ADDRESS($A25+2,WEEKDAY(X$7,2)+1,1,,"Daten-Serientermine"))&lt;&gt;"","FS",""),""))</f>
      </c>
      <c r="Y25" s="44">
        <f ca="1">IF(NOT(ISERROR(INDEX(Daten!$B$1:$B$35811,MATCH(CONCATENATE($A25,"-",TEXT(Y$7,"JJJJMMTT")),Daten!$D$1:$D$35811,0)))),INDEX(Daten!$B$1:$B$35811,MATCH(CONCATENATE($A25,"-",TEXT(Y$7,"JJJJMMTT")),Daten!$D$1:$D$35811,0)),IF(Y$7&lt;&gt;"",IF(INDIRECT(ADDRESS($A25+2,WEEKDAY(Y$7,2)+1,1,,"Daten-Serientermine"))&lt;&gt;"","FS",""),""))</f>
      </c>
      <c r="Z25" s="44">
        <f ca="1">IF(NOT(ISERROR(INDEX(Daten!$B$1:$B$35811,MATCH(CONCATENATE($A25,"-",TEXT(Z$7,"JJJJMMTT")),Daten!$D$1:$D$35811,0)))),INDEX(Daten!$B$1:$B$35811,MATCH(CONCATENATE($A25,"-",TEXT(Z$7,"JJJJMMTT")),Daten!$D$1:$D$35811,0)),IF(Z$7&lt;&gt;"",IF(INDIRECT(ADDRESS($A25+2,WEEKDAY(Z$7,2)+1,1,,"Daten-Serientermine"))&lt;&gt;"","FS",""),""))</f>
      </c>
      <c r="AA25" s="44">
        <f ca="1">IF(NOT(ISERROR(INDEX(Daten!$B$1:$B$35811,MATCH(CONCATENATE($A25,"-",TEXT(AA$7,"JJJJMMTT")),Daten!$D$1:$D$35811,0)))),INDEX(Daten!$B$1:$B$35811,MATCH(CONCATENATE($A25,"-",TEXT(AA$7,"JJJJMMTT")),Daten!$D$1:$D$35811,0)),IF(AA$7&lt;&gt;"",IF(INDIRECT(ADDRESS($A25+2,WEEKDAY(AA$7,2)+1,1,,"Daten-Serientermine"))&lt;&gt;"","FS",""),""))</f>
      </c>
      <c r="AB25" s="44">
        <f ca="1">IF(NOT(ISERROR(INDEX(Daten!$B$1:$B$35811,MATCH(CONCATENATE($A25,"-",TEXT(AB$7,"JJJJMMTT")),Daten!$D$1:$D$35811,0)))),INDEX(Daten!$B$1:$B$35811,MATCH(CONCATENATE($A25,"-",TEXT(AB$7,"JJJJMMTT")),Daten!$D$1:$D$35811,0)),IF(AB$7&lt;&gt;"",IF(INDIRECT(ADDRESS($A25+2,WEEKDAY(AB$7,2)+1,1,,"Daten-Serientermine"))&lt;&gt;"","FS",""),""))</f>
      </c>
      <c r="AC25" s="44">
        <f ca="1">IF(NOT(ISERROR(INDEX(Daten!$B$1:$B$35811,MATCH(CONCATENATE($A25,"-",TEXT(AC$7,"JJJJMMTT")),Daten!$D$1:$D$35811,0)))),INDEX(Daten!$B$1:$B$35811,MATCH(CONCATENATE($A25,"-",TEXT(AC$7,"JJJJMMTT")),Daten!$D$1:$D$35811,0)),IF(AC$7&lt;&gt;"",IF(INDIRECT(ADDRESS($A25+2,WEEKDAY(AC$7,2)+1,1,,"Daten-Serientermine"))&lt;&gt;"","FS",""),""))</f>
      </c>
      <c r="AD25" s="44">
        <f ca="1">IF(NOT(ISERROR(INDEX(Daten!$B$1:$B$35811,MATCH(CONCATENATE($A25,"-",TEXT(AD$7,"JJJJMMTT")),Daten!$D$1:$D$35811,0)))),INDEX(Daten!$B$1:$B$35811,MATCH(CONCATENATE($A25,"-",TEXT(AD$7,"JJJJMMTT")),Daten!$D$1:$D$35811,0)),IF(AD$7&lt;&gt;"",IF(INDIRECT(ADDRESS($A25+2,WEEKDAY(AD$7,2)+1,1,,"Daten-Serientermine"))&lt;&gt;"","FS",""),""))</f>
      </c>
      <c r="AE25" s="44">
        <f ca="1">IF(NOT(ISERROR(INDEX(Daten!$B$1:$B$35811,MATCH(CONCATENATE($A25,"-",TEXT(AE$7,"JJJJMMTT")),Daten!$D$1:$D$35811,0)))),INDEX(Daten!$B$1:$B$35811,MATCH(CONCATENATE($A25,"-",TEXT(AE$7,"JJJJMMTT")),Daten!$D$1:$D$35811,0)),IF(AE$7&lt;&gt;"",IF(INDIRECT(ADDRESS($A25+2,WEEKDAY(AE$7,2)+1,1,,"Daten-Serientermine"))&lt;&gt;"","FS",""),""))</f>
      </c>
      <c r="AF25" s="44">
        <f ca="1">IF(NOT(ISERROR(INDEX(Daten!$B$1:$B$35811,MATCH(CONCATENATE($A25,"-",TEXT(AF$7,"JJJJMMTT")),Daten!$D$1:$D$35811,0)))),INDEX(Daten!$B$1:$B$35811,MATCH(CONCATENATE($A25,"-",TEXT(AF$7,"JJJJMMTT")),Daten!$D$1:$D$35811,0)),IF(AF$7&lt;&gt;"",IF(INDIRECT(ADDRESS($A25+2,WEEKDAY(AF$7,2)+1,1,,"Daten-Serientermine"))&lt;&gt;"","FS",""),""))</f>
      </c>
      <c r="AG25" s="44">
        <f ca="1">IF(NOT(ISERROR(INDEX(Daten!$B$1:$B$35811,MATCH(CONCATENATE($A25,"-",TEXT(AG$7,"JJJJMMTT")),Daten!$D$1:$D$35811,0)))),INDEX(Daten!$B$1:$B$35811,MATCH(CONCATENATE($A25,"-",TEXT(AG$7,"JJJJMMTT")),Daten!$D$1:$D$35811,0)),IF(AG$7&lt;&gt;"",IF(INDIRECT(ADDRESS($A25+2,WEEKDAY(AG$7,2)+1,1,,"Daten-Serientermine"))&lt;&gt;"","FS",""),""))</f>
      </c>
      <c r="AH25" s="44">
        <f ca="1">IF(NOT(ISERROR(INDEX(Daten!$B$1:$B$35811,MATCH(CONCATENATE($A25,"-",TEXT(AH$7,"JJJJMMTT")),Daten!$D$1:$D$35811,0)))),INDEX(Daten!$B$1:$B$35811,MATCH(CONCATENATE($A25,"-",TEXT(AH$7,"JJJJMMTT")),Daten!$D$1:$D$35811,0)),IF(AH$7&lt;&gt;"",IF(INDIRECT(ADDRESS($A25+2,WEEKDAY(AH$7,2)+1,1,,"Daten-Serientermine"))&lt;&gt;"","FS",""),""))</f>
      </c>
      <c r="AI25" s="44">
        <f ca="1">IF(NOT(ISERROR(INDEX(Daten!$B$1:$B$35811,MATCH(CONCATENATE($A25,"-",TEXT(AI$7,"JJJJMMTT")),Daten!$D$1:$D$35811,0)))),INDEX(Daten!$B$1:$B$35811,MATCH(CONCATENATE($A25,"-",TEXT(AI$7,"JJJJMMTT")),Daten!$D$1:$D$35811,0)),IF(AI$7&lt;&gt;"",IF(INDIRECT(ADDRESS($A25+2,WEEKDAY(AI$7,2)+1,1,,"Daten-Serientermine"))&lt;&gt;"","FS",""),""))</f>
      </c>
      <c r="AJ25" s="44">
        <f ca="1">IF(NOT(ISERROR(INDEX(Daten!$B$1:$B$35811,MATCH(CONCATENATE($A25,"-",TEXT(AJ$7,"JJJJMMTT")),Daten!$D$1:$D$35811,0)))),INDEX(Daten!$B$1:$B$35811,MATCH(CONCATENATE($A25,"-",TEXT(AJ$7,"JJJJMMTT")),Daten!$D$1:$D$35811,0)),IF(AJ$7&lt;&gt;"",IF(INDIRECT(ADDRESS($A25+2,WEEKDAY(AJ$7,2)+1,1,,"Daten-Serientermine"))&lt;&gt;"","FS",""),""))</f>
      </c>
      <c r="AK25" s="45">
        <f ca="1">IF(NOT(ISERROR(INDEX(Daten!$B$1:$B$35811,MATCH(CONCATENATE($A25,"-",TEXT(AK$7,"JJJJMMTT")),Daten!$D$1:$D$35811,0)))),INDEX(Daten!$B$1:$B$35811,MATCH(CONCATENATE($A25,"-",TEXT(AK$7,"JJJJMMTT")),Daten!$D$1:$D$35811,0)),IF(AK$7&lt;&gt;"",IF(INDIRECT(ADDRESS($A25+2,WEEKDAY(AK$7,2)+1,1,,"Daten-Serientermine"))&lt;&gt;"","FS",""),""))</f>
      </c>
    </row>
    <row r="26" spans="1:37" ht="15" hidden="1">
      <c r="A26" s="29">
        <v>15</v>
      </c>
      <c r="B26" s="53">
        <f>IF(Einstellungen!C17&lt;&gt;"",Einstellungen!C17,"")</f>
      </c>
      <c r="C26" s="39">
        <f ca="1">IF(NOT(ISERROR(INDEX(INDIRECT(ADDRESS(3,5+$A26,1,1,"Daten-Anspruch")&amp;":"&amp;ADDRESS(65000,5+$A26,1,1)),MATCH(CONCATENATE(YEAR($G$6)-1,"-","1"),'Daten-Anspruch'!$E$3:$E$65000,0)))),INDEX(INDIRECT(ADDRESS(3,5+$A26,1,1,"Daten-Anspruch")&amp;":"&amp;ADDRESS(65000,5+$A26,1,1)),MATCH(CONCATENATE(YEAR($G$6)-1,"-","1"),'Daten-Anspruch'!$E$3:$E$65000,0)),"")</f>
        <v>0</v>
      </c>
      <c r="D26" s="39">
        <f ca="1">IF(NOT(ISERROR(INDEX(INDIRECT(ADDRESS(3,5+$A26,1,1,"Daten-Anspruch")&amp;":"&amp;ADDRESS(65000,5+$A26,1,1)),MATCH(CONCATENATE(YEAR($G$6),"-","2"),'Daten-Anspruch'!$E$3:$E$65000,0)))),INDEX(INDIRECT(ADDRESS(3,5+$A26,1,1,"Daten-Anspruch")&amp;":"&amp;ADDRESS(65000,5+$A26,1,1)),MATCH(CONCATENATE(YEAR($G$6),"-","2"),'Daten-Anspruch'!$E$3:$E$65000,0)),"")</f>
        <v>0</v>
      </c>
      <c r="E26" s="39">
        <f ca="1">IF(NOT(ISERROR(INDEX(INDIRECT(ADDRESS(3,5+$A26,1,1,"Daten-Anspruch")&amp;":"&amp;ADDRESS(65000,5+$A26,1,1)),MATCH(CONCATENATE(YEAR($G$6),"-","3"),'Daten-Anspruch'!$E$3:$E$65000,0)))),INDEX(INDIRECT(ADDRESS(3,5+$A26,1,1,"Daten-Anspruch")&amp;":"&amp;ADDRESS(65000,5+$A26,1,1)),MATCH(CONCATENATE(YEAR($G$6),"-","3"),'Daten-Anspruch'!$E$3:$E$65000,0)),"")</f>
        <v>0</v>
      </c>
      <c r="F26" s="40">
        <f t="shared" si="2"/>
        <v>0</v>
      </c>
      <c r="G26" s="43">
        <f ca="1">IF(NOT(ISERROR(INDEX(Daten!$B$1:$B$35811,MATCH(CONCATENATE($A26,"-",TEXT(G$7,"JJJJMMTT")),Daten!$D$1:$D$35811,0)))),INDEX(Daten!$B$1:$B$35811,MATCH(CONCATENATE($A26,"-",TEXT(G$7,"JJJJMMTT")),Daten!$D$1:$D$35811,0)),IF(G$7&lt;&gt;"",IF(INDIRECT(ADDRESS($A26+2,WEEKDAY(G$7,2)+1,1,,"Daten-Serientermine"))&lt;&gt;"","FS",""),""))</f>
      </c>
      <c r="H26" s="44">
        <f ca="1">IF(NOT(ISERROR(INDEX(Daten!$B$1:$B$35811,MATCH(CONCATENATE($A26,"-",TEXT(H$7,"JJJJMMTT")),Daten!$D$1:$D$35811,0)))),INDEX(Daten!$B$1:$B$35811,MATCH(CONCATENATE($A26,"-",TEXT(H$7,"JJJJMMTT")),Daten!$D$1:$D$35811,0)),IF(H$7&lt;&gt;"",IF(INDIRECT(ADDRESS($A26+2,WEEKDAY(H$7,2)+1,1,,"Daten-Serientermine"))&lt;&gt;"","FS",""),""))</f>
      </c>
      <c r="I26" s="44">
        <f ca="1">IF(NOT(ISERROR(INDEX(Daten!$B$1:$B$35811,MATCH(CONCATENATE($A26,"-",TEXT(I$7,"JJJJMMTT")),Daten!$D$1:$D$35811,0)))),INDEX(Daten!$B$1:$B$35811,MATCH(CONCATENATE($A26,"-",TEXT(I$7,"JJJJMMTT")),Daten!$D$1:$D$35811,0)),IF(I$7&lt;&gt;"",IF(INDIRECT(ADDRESS($A26+2,WEEKDAY(I$7,2)+1,1,,"Daten-Serientermine"))&lt;&gt;"","FS",""),""))</f>
      </c>
      <c r="J26" s="44">
        <f ca="1">IF(NOT(ISERROR(INDEX(Daten!$B$1:$B$35811,MATCH(CONCATENATE($A26,"-",TEXT(J$7,"JJJJMMTT")),Daten!$D$1:$D$35811,0)))),INDEX(Daten!$B$1:$B$35811,MATCH(CONCATENATE($A26,"-",TEXT(J$7,"JJJJMMTT")),Daten!$D$1:$D$35811,0)),IF(J$7&lt;&gt;"",IF(INDIRECT(ADDRESS($A26+2,WEEKDAY(J$7,2)+1,1,,"Daten-Serientermine"))&lt;&gt;"","FS",""),""))</f>
      </c>
      <c r="K26" s="44">
        <f ca="1">IF(NOT(ISERROR(INDEX(Daten!$B$1:$B$35811,MATCH(CONCATENATE($A26,"-",TEXT(K$7,"JJJJMMTT")),Daten!$D$1:$D$35811,0)))),INDEX(Daten!$B$1:$B$35811,MATCH(CONCATENATE($A26,"-",TEXT(K$7,"JJJJMMTT")),Daten!$D$1:$D$35811,0)),IF(K$7&lt;&gt;"",IF(INDIRECT(ADDRESS($A26+2,WEEKDAY(K$7,2)+1,1,,"Daten-Serientermine"))&lt;&gt;"","FS",""),""))</f>
      </c>
      <c r="L26" s="44">
        <f ca="1">IF(NOT(ISERROR(INDEX(Daten!$B$1:$B$35811,MATCH(CONCATENATE($A26,"-",TEXT(L$7,"JJJJMMTT")),Daten!$D$1:$D$35811,0)))),INDEX(Daten!$B$1:$B$35811,MATCH(CONCATENATE($A26,"-",TEXT(L$7,"JJJJMMTT")),Daten!$D$1:$D$35811,0)),IF(L$7&lt;&gt;"",IF(INDIRECT(ADDRESS($A26+2,WEEKDAY(L$7,2)+1,1,,"Daten-Serientermine"))&lt;&gt;"","FS",""),""))</f>
      </c>
      <c r="M26" s="44">
        <f ca="1">IF(NOT(ISERROR(INDEX(Daten!$B$1:$B$35811,MATCH(CONCATENATE($A26,"-",TEXT(M$7,"JJJJMMTT")),Daten!$D$1:$D$35811,0)))),INDEX(Daten!$B$1:$B$35811,MATCH(CONCATENATE($A26,"-",TEXT(M$7,"JJJJMMTT")),Daten!$D$1:$D$35811,0)),IF(M$7&lt;&gt;"",IF(INDIRECT(ADDRESS($A26+2,WEEKDAY(M$7,2)+1,1,,"Daten-Serientermine"))&lt;&gt;"","FS",""),""))</f>
      </c>
      <c r="N26" s="44">
        <f ca="1">IF(NOT(ISERROR(INDEX(Daten!$B$1:$B$35811,MATCH(CONCATENATE($A26,"-",TEXT(N$7,"JJJJMMTT")),Daten!$D$1:$D$35811,0)))),INDEX(Daten!$B$1:$B$35811,MATCH(CONCATENATE($A26,"-",TEXT(N$7,"JJJJMMTT")),Daten!$D$1:$D$35811,0)),IF(N$7&lt;&gt;"",IF(INDIRECT(ADDRESS($A26+2,WEEKDAY(N$7,2)+1,1,,"Daten-Serientermine"))&lt;&gt;"","FS",""),""))</f>
      </c>
      <c r="O26" s="44">
        <f ca="1">IF(NOT(ISERROR(INDEX(Daten!$B$1:$B$35811,MATCH(CONCATENATE($A26,"-",TEXT(O$7,"JJJJMMTT")),Daten!$D$1:$D$35811,0)))),INDEX(Daten!$B$1:$B$35811,MATCH(CONCATENATE($A26,"-",TEXT(O$7,"JJJJMMTT")),Daten!$D$1:$D$35811,0)),IF(O$7&lt;&gt;"",IF(INDIRECT(ADDRESS($A26+2,WEEKDAY(O$7,2)+1,1,,"Daten-Serientermine"))&lt;&gt;"","FS",""),""))</f>
      </c>
      <c r="P26" s="44">
        <f ca="1">IF(NOT(ISERROR(INDEX(Daten!$B$1:$B$35811,MATCH(CONCATENATE($A26,"-",TEXT(P$7,"JJJJMMTT")),Daten!$D$1:$D$35811,0)))),INDEX(Daten!$B$1:$B$35811,MATCH(CONCATENATE($A26,"-",TEXT(P$7,"JJJJMMTT")),Daten!$D$1:$D$35811,0)),IF(P$7&lt;&gt;"",IF(INDIRECT(ADDRESS($A26+2,WEEKDAY(P$7,2)+1,1,,"Daten-Serientermine"))&lt;&gt;"","FS",""),""))</f>
      </c>
      <c r="Q26" s="44">
        <f ca="1">IF(NOT(ISERROR(INDEX(Daten!$B$1:$B$35811,MATCH(CONCATENATE($A26,"-",TEXT(Q$7,"JJJJMMTT")),Daten!$D$1:$D$35811,0)))),INDEX(Daten!$B$1:$B$35811,MATCH(CONCATENATE($A26,"-",TEXT(Q$7,"JJJJMMTT")),Daten!$D$1:$D$35811,0)),IF(Q$7&lt;&gt;"",IF(INDIRECT(ADDRESS($A26+2,WEEKDAY(Q$7,2)+1,1,,"Daten-Serientermine"))&lt;&gt;"","FS",""),""))</f>
      </c>
      <c r="R26" s="44">
        <f ca="1">IF(NOT(ISERROR(INDEX(Daten!$B$1:$B$35811,MATCH(CONCATENATE($A26,"-",TEXT(R$7,"JJJJMMTT")),Daten!$D$1:$D$35811,0)))),INDEX(Daten!$B$1:$B$35811,MATCH(CONCATENATE($A26,"-",TEXT(R$7,"JJJJMMTT")),Daten!$D$1:$D$35811,0)),IF(R$7&lt;&gt;"",IF(INDIRECT(ADDRESS($A26+2,WEEKDAY(R$7,2)+1,1,,"Daten-Serientermine"))&lt;&gt;"","FS",""),""))</f>
      </c>
      <c r="S26" s="44">
        <f ca="1">IF(NOT(ISERROR(INDEX(Daten!$B$1:$B$35811,MATCH(CONCATENATE($A26,"-",TEXT(S$7,"JJJJMMTT")),Daten!$D$1:$D$35811,0)))),INDEX(Daten!$B$1:$B$35811,MATCH(CONCATENATE($A26,"-",TEXT(S$7,"JJJJMMTT")),Daten!$D$1:$D$35811,0)),IF(S$7&lt;&gt;"",IF(INDIRECT(ADDRESS($A26+2,WEEKDAY(S$7,2)+1,1,,"Daten-Serientermine"))&lt;&gt;"","FS",""),""))</f>
      </c>
      <c r="T26" s="44">
        <f ca="1">IF(NOT(ISERROR(INDEX(Daten!$B$1:$B$35811,MATCH(CONCATENATE($A26,"-",TEXT(T$7,"JJJJMMTT")),Daten!$D$1:$D$35811,0)))),INDEX(Daten!$B$1:$B$35811,MATCH(CONCATENATE($A26,"-",TEXT(T$7,"JJJJMMTT")),Daten!$D$1:$D$35811,0)),IF(T$7&lt;&gt;"",IF(INDIRECT(ADDRESS($A26+2,WEEKDAY(T$7,2)+1,1,,"Daten-Serientermine"))&lt;&gt;"","FS",""),""))</f>
      </c>
      <c r="U26" s="44">
        <f ca="1">IF(NOT(ISERROR(INDEX(Daten!$B$1:$B$35811,MATCH(CONCATENATE($A26,"-",TEXT(U$7,"JJJJMMTT")),Daten!$D$1:$D$35811,0)))),INDEX(Daten!$B$1:$B$35811,MATCH(CONCATENATE($A26,"-",TEXT(U$7,"JJJJMMTT")),Daten!$D$1:$D$35811,0)),IF(U$7&lt;&gt;"",IF(INDIRECT(ADDRESS($A26+2,WEEKDAY(U$7,2)+1,1,,"Daten-Serientermine"))&lt;&gt;"","FS",""),""))</f>
      </c>
      <c r="V26" s="44">
        <f ca="1">IF(NOT(ISERROR(INDEX(Daten!$B$1:$B$35811,MATCH(CONCATENATE($A26,"-",TEXT(V$7,"JJJJMMTT")),Daten!$D$1:$D$35811,0)))),INDEX(Daten!$B$1:$B$35811,MATCH(CONCATENATE($A26,"-",TEXT(V$7,"JJJJMMTT")),Daten!$D$1:$D$35811,0)),IF(V$7&lt;&gt;"",IF(INDIRECT(ADDRESS($A26+2,WEEKDAY(V$7,2)+1,1,,"Daten-Serientermine"))&lt;&gt;"","FS",""),""))</f>
      </c>
      <c r="W26" s="44">
        <f ca="1">IF(NOT(ISERROR(INDEX(Daten!$B$1:$B$35811,MATCH(CONCATENATE($A26,"-",TEXT(W$7,"JJJJMMTT")),Daten!$D$1:$D$35811,0)))),INDEX(Daten!$B$1:$B$35811,MATCH(CONCATENATE($A26,"-",TEXT(W$7,"JJJJMMTT")),Daten!$D$1:$D$35811,0)),IF(W$7&lt;&gt;"",IF(INDIRECT(ADDRESS($A26+2,WEEKDAY(W$7,2)+1,1,,"Daten-Serientermine"))&lt;&gt;"","FS",""),""))</f>
      </c>
      <c r="X26" s="44">
        <f ca="1">IF(NOT(ISERROR(INDEX(Daten!$B$1:$B$35811,MATCH(CONCATENATE($A26,"-",TEXT(X$7,"JJJJMMTT")),Daten!$D$1:$D$35811,0)))),INDEX(Daten!$B$1:$B$35811,MATCH(CONCATENATE($A26,"-",TEXT(X$7,"JJJJMMTT")),Daten!$D$1:$D$35811,0)),IF(X$7&lt;&gt;"",IF(INDIRECT(ADDRESS($A26+2,WEEKDAY(X$7,2)+1,1,,"Daten-Serientermine"))&lt;&gt;"","FS",""),""))</f>
      </c>
      <c r="Y26" s="44">
        <f ca="1">IF(NOT(ISERROR(INDEX(Daten!$B$1:$B$35811,MATCH(CONCATENATE($A26,"-",TEXT(Y$7,"JJJJMMTT")),Daten!$D$1:$D$35811,0)))),INDEX(Daten!$B$1:$B$35811,MATCH(CONCATENATE($A26,"-",TEXT(Y$7,"JJJJMMTT")),Daten!$D$1:$D$35811,0)),IF(Y$7&lt;&gt;"",IF(INDIRECT(ADDRESS($A26+2,WEEKDAY(Y$7,2)+1,1,,"Daten-Serientermine"))&lt;&gt;"","FS",""),""))</f>
      </c>
      <c r="Z26" s="44">
        <f ca="1">IF(NOT(ISERROR(INDEX(Daten!$B$1:$B$35811,MATCH(CONCATENATE($A26,"-",TEXT(Z$7,"JJJJMMTT")),Daten!$D$1:$D$35811,0)))),INDEX(Daten!$B$1:$B$35811,MATCH(CONCATENATE($A26,"-",TEXT(Z$7,"JJJJMMTT")),Daten!$D$1:$D$35811,0)),IF(Z$7&lt;&gt;"",IF(INDIRECT(ADDRESS($A26+2,WEEKDAY(Z$7,2)+1,1,,"Daten-Serientermine"))&lt;&gt;"","FS",""),""))</f>
      </c>
      <c r="AA26" s="44">
        <f ca="1">IF(NOT(ISERROR(INDEX(Daten!$B$1:$B$35811,MATCH(CONCATENATE($A26,"-",TEXT(AA$7,"JJJJMMTT")),Daten!$D$1:$D$35811,0)))),INDEX(Daten!$B$1:$B$35811,MATCH(CONCATENATE($A26,"-",TEXT(AA$7,"JJJJMMTT")),Daten!$D$1:$D$35811,0)),IF(AA$7&lt;&gt;"",IF(INDIRECT(ADDRESS($A26+2,WEEKDAY(AA$7,2)+1,1,,"Daten-Serientermine"))&lt;&gt;"","FS",""),""))</f>
      </c>
      <c r="AB26" s="44">
        <f ca="1">IF(NOT(ISERROR(INDEX(Daten!$B$1:$B$35811,MATCH(CONCATENATE($A26,"-",TEXT(AB$7,"JJJJMMTT")),Daten!$D$1:$D$35811,0)))),INDEX(Daten!$B$1:$B$35811,MATCH(CONCATENATE($A26,"-",TEXT(AB$7,"JJJJMMTT")),Daten!$D$1:$D$35811,0)),IF(AB$7&lt;&gt;"",IF(INDIRECT(ADDRESS($A26+2,WEEKDAY(AB$7,2)+1,1,,"Daten-Serientermine"))&lt;&gt;"","FS",""),""))</f>
      </c>
      <c r="AC26" s="44">
        <f ca="1">IF(NOT(ISERROR(INDEX(Daten!$B$1:$B$35811,MATCH(CONCATENATE($A26,"-",TEXT(AC$7,"JJJJMMTT")),Daten!$D$1:$D$35811,0)))),INDEX(Daten!$B$1:$B$35811,MATCH(CONCATENATE($A26,"-",TEXT(AC$7,"JJJJMMTT")),Daten!$D$1:$D$35811,0)),IF(AC$7&lt;&gt;"",IF(INDIRECT(ADDRESS($A26+2,WEEKDAY(AC$7,2)+1,1,,"Daten-Serientermine"))&lt;&gt;"","FS",""),""))</f>
      </c>
      <c r="AD26" s="44">
        <f ca="1">IF(NOT(ISERROR(INDEX(Daten!$B$1:$B$35811,MATCH(CONCATENATE($A26,"-",TEXT(AD$7,"JJJJMMTT")),Daten!$D$1:$D$35811,0)))),INDEX(Daten!$B$1:$B$35811,MATCH(CONCATENATE($A26,"-",TEXT(AD$7,"JJJJMMTT")),Daten!$D$1:$D$35811,0)),IF(AD$7&lt;&gt;"",IF(INDIRECT(ADDRESS($A26+2,WEEKDAY(AD$7,2)+1,1,,"Daten-Serientermine"))&lt;&gt;"","FS",""),""))</f>
      </c>
      <c r="AE26" s="44">
        <f ca="1">IF(NOT(ISERROR(INDEX(Daten!$B$1:$B$35811,MATCH(CONCATENATE($A26,"-",TEXT(AE$7,"JJJJMMTT")),Daten!$D$1:$D$35811,0)))),INDEX(Daten!$B$1:$B$35811,MATCH(CONCATENATE($A26,"-",TEXT(AE$7,"JJJJMMTT")),Daten!$D$1:$D$35811,0)),IF(AE$7&lt;&gt;"",IF(INDIRECT(ADDRESS($A26+2,WEEKDAY(AE$7,2)+1,1,,"Daten-Serientermine"))&lt;&gt;"","FS",""),""))</f>
      </c>
      <c r="AF26" s="44">
        <f ca="1">IF(NOT(ISERROR(INDEX(Daten!$B$1:$B$35811,MATCH(CONCATENATE($A26,"-",TEXT(AF$7,"JJJJMMTT")),Daten!$D$1:$D$35811,0)))),INDEX(Daten!$B$1:$B$35811,MATCH(CONCATENATE($A26,"-",TEXT(AF$7,"JJJJMMTT")),Daten!$D$1:$D$35811,0)),IF(AF$7&lt;&gt;"",IF(INDIRECT(ADDRESS($A26+2,WEEKDAY(AF$7,2)+1,1,,"Daten-Serientermine"))&lt;&gt;"","FS",""),""))</f>
      </c>
      <c r="AG26" s="44">
        <f ca="1">IF(NOT(ISERROR(INDEX(Daten!$B$1:$B$35811,MATCH(CONCATENATE($A26,"-",TEXT(AG$7,"JJJJMMTT")),Daten!$D$1:$D$35811,0)))),INDEX(Daten!$B$1:$B$35811,MATCH(CONCATENATE($A26,"-",TEXT(AG$7,"JJJJMMTT")),Daten!$D$1:$D$35811,0)),IF(AG$7&lt;&gt;"",IF(INDIRECT(ADDRESS($A26+2,WEEKDAY(AG$7,2)+1,1,,"Daten-Serientermine"))&lt;&gt;"","FS",""),""))</f>
      </c>
      <c r="AH26" s="44">
        <f ca="1">IF(NOT(ISERROR(INDEX(Daten!$B$1:$B$35811,MATCH(CONCATENATE($A26,"-",TEXT(AH$7,"JJJJMMTT")),Daten!$D$1:$D$35811,0)))),INDEX(Daten!$B$1:$B$35811,MATCH(CONCATENATE($A26,"-",TEXT(AH$7,"JJJJMMTT")),Daten!$D$1:$D$35811,0)),IF(AH$7&lt;&gt;"",IF(INDIRECT(ADDRESS($A26+2,WEEKDAY(AH$7,2)+1,1,,"Daten-Serientermine"))&lt;&gt;"","FS",""),""))</f>
      </c>
      <c r="AI26" s="44">
        <f ca="1">IF(NOT(ISERROR(INDEX(Daten!$B$1:$B$35811,MATCH(CONCATENATE($A26,"-",TEXT(AI$7,"JJJJMMTT")),Daten!$D$1:$D$35811,0)))),INDEX(Daten!$B$1:$B$35811,MATCH(CONCATENATE($A26,"-",TEXT(AI$7,"JJJJMMTT")),Daten!$D$1:$D$35811,0)),IF(AI$7&lt;&gt;"",IF(INDIRECT(ADDRESS($A26+2,WEEKDAY(AI$7,2)+1,1,,"Daten-Serientermine"))&lt;&gt;"","FS",""),""))</f>
      </c>
      <c r="AJ26" s="44">
        <f ca="1">IF(NOT(ISERROR(INDEX(Daten!$B$1:$B$35811,MATCH(CONCATENATE($A26,"-",TEXT(AJ$7,"JJJJMMTT")),Daten!$D$1:$D$35811,0)))),INDEX(Daten!$B$1:$B$35811,MATCH(CONCATENATE($A26,"-",TEXT(AJ$7,"JJJJMMTT")),Daten!$D$1:$D$35811,0)),IF(AJ$7&lt;&gt;"",IF(INDIRECT(ADDRESS($A26+2,WEEKDAY(AJ$7,2)+1,1,,"Daten-Serientermine"))&lt;&gt;"","FS",""),""))</f>
      </c>
      <c r="AK26" s="45">
        <f ca="1">IF(NOT(ISERROR(INDEX(Daten!$B$1:$B$35811,MATCH(CONCATENATE($A26,"-",TEXT(AK$7,"JJJJMMTT")),Daten!$D$1:$D$35811,0)))),INDEX(Daten!$B$1:$B$35811,MATCH(CONCATENATE($A26,"-",TEXT(AK$7,"JJJJMMTT")),Daten!$D$1:$D$35811,0)),IF(AK$7&lt;&gt;"",IF(INDIRECT(ADDRESS($A26+2,WEEKDAY(AK$7,2)+1,1,,"Daten-Serientermine"))&lt;&gt;"","FS",""),""))</f>
      </c>
    </row>
    <row r="27" spans="1:37" ht="15" hidden="1">
      <c r="A27" s="29">
        <v>16</v>
      </c>
      <c r="B27" s="54">
        <f>IF(Einstellungen!C18&lt;&gt;"",Einstellungen!C18,"")</f>
      </c>
      <c r="C27" s="51">
        <f ca="1">IF(NOT(ISERROR(INDEX(INDIRECT(ADDRESS(3,5+$A27,1,1,"Daten-Anspruch")&amp;":"&amp;ADDRESS(65000,5+$A27,1,1)),MATCH(CONCATENATE(YEAR($G$6)-1,"-","1"),'Daten-Anspruch'!$E$3:$E$65000,0)))),INDEX(INDIRECT(ADDRESS(3,5+$A27,1,1,"Daten-Anspruch")&amp;":"&amp;ADDRESS(65000,5+$A27,1,1)),MATCH(CONCATENATE(YEAR($G$6)-1,"-","1"),'Daten-Anspruch'!$E$3:$E$65000,0)),"")</f>
        <v>0</v>
      </c>
      <c r="D27" s="51">
        <f ca="1">IF(NOT(ISERROR(INDEX(INDIRECT(ADDRESS(3,5+$A27,1,1,"Daten-Anspruch")&amp;":"&amp;ADDRESS(65000,5+$A27,1,1)),MATCH(CONCATENATE(YEAR($G$6),"-","2"),'Daten-Anspruch'!$E$3:$E$65000,0)))),INDEX(INDIRECT(ADDRESS(3,5+$A27,1,1,"Daten-Anspruch")&amp;":"&amp;ADDRESS(65000,5+$A27,1,1)),MATCH(CONCATENATE(YEAR($G$6),"-","2"),'Daten-Anspruch'!$E$3:$E$65000,0)),"")</f>
        <v>0</v>
      </c>
      <c r="E27" s="51">
        <f ca="1">IF(NOT(ISERROR(INDEX(INDIRECT(ADDRESS(3,5+$A27,1,1,"Daten-Anspruch")&amp;":"&amp;ADDRESS(65000,5+$A27,1,1)),MATCH(CONCATENATE(YEAR($G$6),"-","3"),'Daten-Anspruch'!$E$3:$E$65000,0)))),INDEX(INDIRECT(ADDRESS(3,5+$A27,1,1,"Daten-Anspruch")&amp;":"&amp;ADDRESS(65000,5+$A27,1,1)),MATCH(CONCATENATE(YEAR($G$6),"-","3"),'Daten-Anspruch'!$E$3:$E$65000,0)),"")</f>
        <v>0</v>
      </c>
      <c r="F27" s="52">
        <f t="shared" si="2"/>
        <v>0</v>
      </c>
      <c r="G27" s="43">
        <f ca="1">IF(NOT(ISERROR(INDEX(Daten!$B$1:$B$35811,MATCH(CONCATENATE($A27,"-",TEXT(G$7,"JJJJMMTT")),Daten!$D$1:$D$35811,0)))),INDEX(Daten!$B$1:$B$35811,MATCH(CONCATENATE($A27,"-",TEXT(G$7,"JJJJMMTT")),Daten!$D$1:$D$35811,0)),IF(G$7&lt;&gt;"",IF(INDIRECT(ADDRESS($A27+2,WEEKDAY(G$7,2)+1,1,,"Daten-Serientermine"))&lt;&gt;"","FS",""),""))</f>
      </c>
      <c r="H27" s="44">
        <f ca="1">IF(NOT(ISERROR(INDEX(Daten!$B$1:$B$35811,MATCH(CONCATENATE($A27,"-",TEXT(H$7,"JJJJMMTT")),Daten!$D$1:$D$35811,0)))),INDEX(Daten!$B$1:$B$35811,MATCH(CONCATENATE($A27,"-",TEXT(H$7,"JJJJMMTT")),Daten!$D$1:$D$35811,0)),IF(H$7&lt;&gt;"",IF(INDIRECT(ADDRESS($A27+2,WEEKDAY(H$7,2)+1,1,,"Daten-Serientermine"))&lt;&gt;"","FS",""),""))</f>
      </c>
      <c r="I27" s="44">
        <f ca="1">IF(NOT(ISERROR(INDEX(Daten!$B$1:$B$35811,MATCH(CONCATENATE($A27,"-",TEXT(I$7,"JJJJMMTT")),Daten!$D$1:$D$35811,0)))),INDEX(Daten!$B$1:$B$35811,MATCH(CONCATENATE($A27,"-",TEXT(I$7,"JJJJMMTT")),Daten!$D$1:$D$35811,0)),IF(I$7&lt;&gt;"",IF(INDIRECT(ADDRESS($A27+2,WEEKDAY(I$7,2)+1,1,,"Daten-Serientermine"))&lt;&gt;"","FS",""),""))</f>
      </c>
      <c r="J27" s="44">
        <f ca="1">IF(NOT(ISERROR(INDEX(Daten!$B$1:$B$35811,MATCH(CONCATENATE($A27,"-",TEXT(J$7,"JJJJMMTT")),Daten!$D$1:$D$35811,0)))),INDEX(Daten!$B$1:$B$35811,MATCH(CONCATENATE($A27,"-",TEXT(J$7,"JJJJMMTT")),Daten!$D$1:$D$35811,0)),IF(J$7&lt;&gt;"",IF(INDIRECT(ADDRESS($A27+2,WEEKDAY(J$7,2)+1,1,,"Daten-Serientermine"))&lt;&gt;"","FS",""),""))</f>
      </c>
      <c r="K27" s="44">
        <f ca="1">IF(NOT(ISERROR(INDEX(Daten!$B$1:$B$35811,MATCH(CONCATENATE($A27,"-",TEXT(K$7,"JJJJMMTT")),Daten!$D$1:$D$35811,0)))),INDEX(Daten!$B$1:$B$35811,MATCH(CONCATENATE($A27,"-",TEXT(K$7,"JJJJMMTT")),Daten!$D$1:$D$35811,0)),IF(K$7&lt;&gt;"",IF(INDIRECT(ADDRESS($A27+2,WEEKDAY(K$7,2)+1,1,,"Daten-Serientermine"))&lt;&gt;"","FS",""),""))</f>
      </c>
      <c r="L27" s="44">
        <f ca="1">IF(NOT(ISERROR(INDEX(Daten!$B$1:$B$35811,MATCH(CONCATENATE($A27,"-",TEXT(L$7,"JJJJMMTT")),Daten!$D$1:$D$35811,0)))),INDEX(Daten!$B$1:$B$35811,MATCH(CONCATENATE($A27,"-",TEXT(L$7,"JJJJMMTT")),Daten!$D$1:$D$35811,0)),IF(L$7&lt;&gt;"",IF(INDIRECT(ADDRESS($A27+2,WEEKDAY(L$7,2)+1,1,,"Daten-Serientermine"))&lt;&gt;"","FS",""),""))</f>
      </c>
      <c r="M27" s="44">
        <f ca="1">IF(NOT(ISERROR(INDEX(Daten!$B$1:$B$35811,MATCH(CONCATENATE($A27,"-",TEXT(M$7,"JJJJMMTT")),Daten!$D$1:$D$35811,0)))),INDEX(Daten!$B$1:$B$35811,MATCH(CONCATENATE($A27,"-",TEXT(M$7,"JJJJMMTT")),Daten!$D$1:$D$35811,0)),IF(M$7&lt;&gt;"",IF(INDIRECT(ADDRESS($A27+2,WEEKDAY(M$7,2)+1,1,,"Daten-Serientermine"))&lt;&gt;"","FS",""),""))</f>
      </c>
      <c r="N27" s="44">
        <f ca="1">IF(NOT(ISERROR(INDEX(Daten!$B$1:$B$35811,MATCH(CONCATENATE($A27,"-",TEXT(N$7,"JJJJMMTT")),Daten!$D$1:$D$35811,0)))),INDEX(Daten!$B$1:$B$35811,MATCH(CONCATENATE($A27,"-",TEXT(N$7,"JJJJMMTT")),Daten!$D$1:$D$35811,0)),IF(N$7&lt;&gt;"",IF(INDIRECT(ADDRESS($A27+2,WEEKDAY(N$7,2)+1,1,,"Daten-Serientermine"))&lt;&gt;"","FS",""),""))</f>
      </c>
      <c r="O27" s="44">
        <f ca="1">IF(NOT(ISERROR(INDEX(Daten!$B$1:$B$35811,MATCH(CONCATENATE($A27,"-",TEXT(O$7,"JJJJMMTT")),Daten!$D$1:$D$35811,0)))),INDEX(Daten!$B$1:$B$35811,MATCH(CONCATENATE($A27,"-",TEXT(O$7,"JJJJMMTT")),Daten!$D$1:$D$35811,0)),IF(O$7&lt;&gt;"",IF(INDIRECT(ADDRESS($A27+2,WEEKDAY(O$7,2)+1,1,,"Daten-Serientermine"))&lt;&gt;"","FS",""),""))</f>
      </c>
      <c r="P27" s="44">
        <f ca="1">IF(NOT(ISERROR(INDEX(Daten!$B$1:$B$35811,MATCH(CONCATENATE($A27,"-",TEXT(P$7,"JJJJMMTT")),Daten!$D$1:$D$35811,0)))),INDEX(Daten!$B$1:$B$35811,MATCH(CONCATENATE($A27,"-",TEXT(P$7,"JJJJMMTT")),Daten!$D$1:$D$35811,0)),IF(P$7&lt;&gt;"",IF(INDIRECT(ADDRESS($A27+2,WEEKDAY(P$7,2)+1,1,,"Daten-Serientermine"))&lt;&gt;"","FS",""),""))</f>
      </c>
      <c r="Q27" s="44">
        <f ca="1">IF(NOT(ISERROR(INDEX(Daten!$B$1:$B$35811,MATCH(CONCATENATE($A27,"-",TEXT(Q$7,"JJJJMMTT")),Daten!$D$1:$D$35811,0)))),INDEX(Daten!$B$1:$B$35811,MATCH(CONCATENATE($A27,"-",TEXT(Q$7,"JJJJMMTT")),Daten!$D$1:$D$35811,0)),IF(Q$7&lt;&gt;"",IF(INDIRECT(ADDRESS($A27+2,WEEKDAY(Q$7,2)+1,1,,"Daten-Serientermine"))&lt;&gt;"","FS",""),""))</f>
      </c>
      <c r="R27" s="44">
        <f ca="1">IF(NOT(ISERROR(INDEX(Daten!$B$1:$B$35811,MATCH(CONCATENATE($A27,"-",TEXT(R$7,"JJJJMMTT")),Daten!$D$1:$D$35811,0)))),INDEX(Daten!$B$1:$B$35811,MATCH(CONCATENATE($A27,"-",TEXT(R$7,"JJJJMMTT")),Daten!$D$1:$D$35811,0)),IF(R$7&lt;&gt;"",IF(INDIRECT(ADDRESS($A27+2,WEEKDAY(R$7,2)+1,1,,"Daten-Serientermine"))&lt;&gt;"","FS",""),""))</f>
      </c>
      <c r="S27" s="44">
        <f ca="1">IF(NOT(ISERROR(INDEX(Daten!$B$1:$B$35811,MATCH(CONCATENATE($A27,"-",TEXT(S$7,"JJJJMMTT")),Daten!$D$1:$D$35811,0)))),INDEX(Daten!$B$1:$B$35811,MATCH(CONCATENATE($A27,"-",TEXT(S$7,"JJJJMMTT")),Daten!$D$1:$D$35811,0)),IF(S$7&lt;&gt;"",IF(INDIRECT(ADDRESS($A27+2,WEEKDAY(S$7,2)+1,1,,"Daten-Serientermine"))&lt;&gt;"","FS",""),""))</f>
      </c>
      <c r="T27" s="44">
        <f ca="1">IF(NOT(ISERROR(INDEX(Daten!$B$1:$B$35811,MATCH(CONCATENATE($A27,"-",TEXT(T$7,"JJJJMMTT")),Daten!$D$1:$D$35811,0)))),INDEX(Daten!$B$1:$B$35811,MATCH(CONCATENATE($A27,"-",TEXT(T$7,"JJJJMMTT")),Daten!$D$1:$D$35811,0)),IF(T$7&lt;&gt;"",IF(INDIRECT(ADDRESS($A27+2,WEEKDAY(T$7,2)+1,1,,"Daten-Serientermine"))&lt;&gt;"","FS",""),""))</f>
      </c>
      <c r="U27" s="44">
        <f ca="1">IF(NOT(ISERROR(INDEX(Daten!$B$1:$B$35811,MATCH(CONCATENATE($A27,"-",TEXT(U$7,"JJJJMMTT")),Daten!$D$1:$D$35811,0)))),INDEX(Daten!$B$1:$B$35811,MATCH(CONCATENATE($A27,"-",TEXT(U$7,"JJJJMMTT")),Daten!$D$1:$D$35811,0)),IF(U$7&lt;&gt;"",IF(INDIRECT(ADDRESS($A27+2,WEEKDAY(U$7,2)+1,1,,"Daten-Serientermine"))&lt;&gt;"","FS",""),""))</f>
      </c>
      <c r="V27" s="44">
        <f ca="1">IF(NOT(ISERROR(INDEX(Daten!$B$1:$B$35811,MATCH(CONCATENATE($A27,"-",TEXT(V$7,"JJJJMMTT")),Daten!$D$1:$D$35811,0)))),INDEX(Daten!$B$1:$B$35811,MATCH(CONCATENATE($A27,"-",TEXT(V$7,"JJJJMMTT")),Daten!$D$1:$D$35811,0)),IF(V$7&lt;&gt;"",IF(INDIRECT(ADDRESS($A27+2,WEEKDAY(V$7,2)+1,1,,"Daten-Serientermine"))&lt;&gt;"","FS",""),""))</f>
      </c>
      <c r="W27" s="44">
        <f ca="1">IF(NOT(ISERROR(INDEX(Daten!$B$1:$B$35811,MATCH(CONCATENATE($A27,"-",TEXT(W$7,"JJJJMMTT")),Daten!$D$1:$D$35811,0)))),INDEX(Daten!$B$1:$B$35811,MATCH(CONCATENATE($A27,"-",TEXT(W$7,"JJJJMMTT")),Daten!$D$1:$D$35811,0)),IF(W$7&lt;&gt;"",IF(INDIRECT(ADDRESS($A27+2,WEEKDAY(W$7,2)+1,1,,"Daten-Serientermine"))&lt;&gt;"","FS",""),""))</f>
      </c>
      <c r="X27" s="44">
        <f ca="1">IF(NOT(ISERROR(INDEX(Daten!$B$1:$B$35811,MATCH(CONCATENATE($A27,"-",TEXT(X$7,"JJJJMMTT")),Daten!$D$1:$D$35811,0)))),INDEX(Daten!$B$1:$B$35811,MATCH(CONCATENATE($A27,"-",TEXT(X$7,"JJJJMMTT")),Daten!$D$1:$D$35811,0)),IF(X$7&lt;&gt;"",IF(INDIRECT(ADDRESS($A27+2,WEEKDAY(X$7,2)+1,1,,"Daten-Serientermine"))&lt;&gt;"","FS",""),""))</f>
      </c>
      <c r="Y27" s="44">
        <f ca="1">IF(NOT(ISERROR(INDEX(Daten!$B$1:$B$35811,MATCH(CONCATENATE($A27,"-",TEXT(Y$7,"JJJJMMTT")),Daten!$D$1:$D$35811,0)))),INDEX(Daten!$B$1:$B$35811,MATCH(CONCATENATE($A27,"-",TEXT(Y$7,"JJJJMMTT")),Daten!$D$1:$D$35811,0)),IF(Y$7&lt;&gt;"",IF(INDIRECT(ADDRESS($A27+2,WEEKDAY(Y$7,2)+1,1,,"Daten-Serientermine"))&lt;&gt;"","FS",""),""))</f>
      </c>
      <c r="Z27" s="44">
        <f ca="1">IF(NOT(ISERROR(INDEX(Daten!$B$1:$B$35811,MATCH(CONCATENATE($A27,"-",TEXT(Z$7,"JJJJMMTT")),Daten!$D$1:$D$35811,0)))),INDEX(Daten!$B$1:$B$35811,MATCH(CONCATENATE($A27,"-",TEXT(Z$7,"JJJJMMTT")),Daten!$D$1:$D$35811,0)),IF(Z$7&lt;&gt;"",IF(INDIRECT(ADDRESS($A27+2,WEEKDAY(Z$7,2)+1,1,,"Daten-Serientermine"))&lt;&gt;"","FS",""),""))</f>
      </c>
      <c r="AA27" s="44">
        <f ca="1">IF(NOT(ISERROR(INDEX(Daten!$B$1:$B$35811,MATCH(CONCATENATE($A27,"-",TEXT(AA$7,"JJJJMMTT")),Daten!$D$1:$D$35811,0)))),INDEX(Daten!$B$1:$B$35811,MATCH(CONCATENATE($A27,"-",TEXT(AA$7,"JJJJMMTT")),Daten!$D$1:$D$35811,0)),IF(AA$7&lt;&gt;"",IF(INDIRECT(ADDRESS($A27+2,WEEKDAY(AA$7,2)+1,1,,"Daten-Serientermine"))&lt;&gt;"","FS",""),""))</f>
      </c>
      <c r="AB27" s="44">
        <f ca="1">IF(NOT(ISERROR(INDEX(Daten!$B$1:$B$35811,MATCH(CONCATENATE($A27,"-",TEXT(AB$7,"JJJJMMTT")),Daten!$D$1:$D$35811,0)))),INDEX(Daten!$B$1:$B$35811,MATCH(CONCATENATE($A27,"-",TEXT(AB$7,"JJJJMMTT")),Daten!$D$1:$D$35811,0)),IF(AB$7&lt;&gt;"",IF(INDIRECT(ADDRESS($A27+2,WEEKDAY(AB$7,2)+1,1,,"Daten-Serientermine"))&lt;&gt;"","FS",""),""))</f>
      </c>
      <c r="AC27" s="44">
        <f ca="1">IF(NOT(ISERROR(INDEX(Daten!$B$1:$B$35811,MATCH(CONCATENATE($A27,"-",TEXT(AC$7,"JJJJMMTT")),Daten!$D$1:$D$35811,0)))),INDEX(Daten!$B$1:$B$35811,MATCH(CONCATENATE($A27,"-",TEXT(AC$7,"JJJJMMTT")),Daten!$D$1:$D$35811,0)),IF(AC$7&lt;&gt;"",IF(INDIRECT(ADDRESS($A27+2,WEEKDAY(AC$7,2)+1,1,,"Daten-Serientermine"))&lt;&gt;"","FS",""),""))</f>
      </c>
      <c r="AD27" s="44">
        <f ca="1">IF(NOT(ISERROR(INDEX(Daten!$B$1:$B$35811,MATCH(CONCATENATE($A27,"-",TEXT(AD$7,"JJJJMMTT")),Daten!$D$1:$D$35811,0)))),INDEX(Daten!$B$1:$B$35811,MATCH(CONCATENATE($A27,"-",TEXT(AD$7,"JJJJMMTT")),Daten!$D$1:$D$35811,0)),IF(AD$7&lt;&gt;"",IF(INDIRECT(ADDRESS($A27+2,WEEKDAY(AD$7,2)+1,1,,"Daten-Serientermine"))&lt;&gt;"","FS",""),""))</f>
      </c>
      <c r="AE27" s="44">
        <f ca="1">IF(NOT(ISERROR(INDEX(Daten!$B$1:$B$35811,MATCH(CONCATENATE($A27,"-",TEXT(AE$7,"JJJJMMTT")),Daten!$D$1:$D$35811,0)))),INDEX(Daten!$B$1:$B$35811,MATCH(CONCATENATE($A27,"-",TEXT(AE$7,"JJJJMMTT")),Daten!$D$1:$D$35811,0)),IF(AE$7&lt;&gt;"",IF(INDIRECT(ADDRESS($A27+2,WEEKDAY(AE$7,2)+1,1,,"Daten-Serientermine"))&lt;&gt;"","FS",""),""))</f>
      </c>
      <c r="AF27" s="44">
        <f ca="1">IF(NOT(ISERROR(INDEX(Daten!$B$1:$B$35811,MATCH(CONCATENATE($A27,"-",TEXT(AF$7,"JJJJMMTT")),Daten!$D$1:$D$35811,0)))),INDEX(Daten!$B$1:$B$35811,MATCH(CONCATENATE($A27,"-",TEXT(AF$7,"JJJJMMTT")),Daten!$D$1:$D$35811,0)),IF(AF$7&lt;&gt;"",IF(INDIRECT(ADDRESS($A27+2,WEEKDAY(AF$7,2)+1,1,,"Daten-Serientermine"))&lt;&gt;"","FS",""),""))</f>
      </c>
      <c r="AG27" s="44">
        <f ca="1">IF(NOT(ISERROR(INDEX(Daten!$B$1:$B$35811,MATCH(CONCATENATE($A27,"-",TEXT(AG$7,"JJJJMMTT")),Daten!$D$1:$D$35811,0)))),INDEX(Daten!$B$1:$B$35811,MATCH(CONCATENATE($A27,"-",TEXT(AG$7,"JJJJMMTT")),Daten!$D$1:$D$35811,0)),IF(AG$7&lt;&gt;"",IF(INDIRECT(ADDRESS($A27+2,WEEKDAY(AG$7,2)+1,1,,"Daten-Serientermine"))&lt;&gt;"","FS",""),""))</f>
      </c>
      <c r="AH27" s="44">
        <f ca="1">IF(NOT(ISERROR(INDEX(Daten!$B$1:$B$35811,MATCH(CONCATENATE($A27,"-",TEXT(AH$7,"JJJJMMTT")),Daten!$D$1:$D$35811,0)))),INDEX(Daten!$B$1:$B$35811,MATCH(CONCATENATE($A27,"-",TEXT(AH$7,"JJJJMMTT")),Daten!$D$1:$D$35811,0)),IF(AH$7&lt;&gt;"",IF(INDIRECT(ADDRESS($A27+2,WEEKDAY(AH$7,2)+1,1,,"Daten-Serientermine"))&lt;&gt;"","FS",""),""))</f>
      </c>
      <c r="AI27" s="44">
        <f ca="1">IF(NOT(ISERROR(INDEX(Daten!$B$1:$B$35811,MATCH(CONCATENATE($A27,"-",TEXT(AI$7,"JJJJMMTT")),Daten!$D$1:$D$35811,0)))),INDEX(Daten!$B$1:$B$35811,MATCH(CONCATENATE($A27,"-",TEXT(AI$7,"JJJJMMTT")),Daten!$D$1:$D$35811,0)),IF(AI$7&lt;&gt;"",IF(INDIRECT(ADDRESS($A27+2,WEEKDAY(AI$7,2)+1,1,,"Daten-Serientermine"))&lt;&gt;"","FS",""),""))</f>
      </c>
      <c r="AJ27" s="44">
        <f ca="1">IF(NOT(ISERROR(INDEX(Daten!$B$1:$B$35811,MATCH(CONCATENATE($A27,"-",TEXT(AJ$7,"JJJJMMTT")),Daten!$D$1:$D$35811,0)))),INDEX(Daten!$B$1:$B$35811,MATCH(CONCATENATE($A27,"-",TEXT(AJ$7,"JJJJMMTT")),Daten!$D$1:$D$35811,0)),IF(AJ$7&lt;&gt;"",IF(INDIRECT(ADDRESS($A27+2,WEEKDAY(AJ$7,2)+1,1,,"Daten-Serientermine"))&lt;&gt;"","FS",""),""))</f>
      </c>
      <c r="AK27" s="45">
        <f ca="1">IF(NOT(ISERROR(INDEX(Daten!$B$1:$B$35811,MATCH(CONCATENATE($A27,"-",TEXT(AK$7,"JJJJMMTT")),Daten!$D$1:$D$35811,0)))),INDEX(Daten!$B$1:$B$35811,MATCH(CONCATENATE($A27,"-",TEXT(AK$7,"JJJJMMTT")),Daten!$D$1:$D$35811,0)),IF(AK$7&lt;&gt;"",IF(INDIRECT(ADDRESS($A27+2,WEEKDAY(AK$7,2)+1,1,,"Daten-Serientermine"))&lt;&gt;"","FS",""),""))</f>
      </c>
    </row>
    <row r="28" spans="1:37" ht="15" hidden="1">
      <c r="A28" s="29">
        <v>17</v>
      </c>
      <c r="B28" s="53">
        <f>IF(Einstellungen!C19&lt;&gt;"",Einstellungen!C19,"")</f>
      </c>
      <c r="C28" s="39">
        <f ca="1">IF(NOT(ISERROR(INDEX(INDIRECT(ADDRESS(3,5+$A28,1,1,"Daten-Anspruch")&amp;":"&amp;ADDRESS(65000,5+$A28,1,1)),MATCH(CONCATENATE(YEAR($G$6)-1,"-","1"),'Daten-Anspruch'!$E$3:$E$65000,0)))),INDEX(INDIRECT(ADDRESS(3,5+$A28,1,1,"Daten-Anspruch")&amp;":"&amp;ADDRESS(65000,5+$A28,1,1)),MATCH(CONCATENATE(YEAR($G$6)-1,"-","1"),'Daten-Anspruch'!$E$3:$E$65000,0)),"")</f>
        <v>0</v>
      </c>
      <c r="D28" s="39">
        <f ca="1">IF(NOT(ISERROR(INDEX(INDIRECT(ADDRESS(3,5+$A28,1,1,"Daten-Anspruch")&amp;":"&amp;ADDRESS(65000,5+$A28,1,1)),MATCH(CONCATENATE(YEAR($G$6),"-","2"),'Daten-Anspruch'!$E$3:$E$65000,0)))),INDEX(INDIRECT(ADDRESS(3,5+$A28,1,1,"Daten-Anspruch")&amp;":"&amp;ADDRESS(65000,5+$A28,1,1)),MATCH(CONCATENATE(YEAR($G$6),"-","2"),'Daten-Anspruch'!$E$3:$E$65000,0)),"")</f>
        <v>0</v>
      </c>
      <c r="E28" s="39">
        <f ca="1">IF(NOT(ISERROR(INDEX(INDIRECT(ADDRESS(3,5+$A28,1,1,"Daten-Anspruch")&amp;":"&amp;ADDRESS(65000,5+$A28,1,1)),MATCH(CONCATENATE(YEAR($G$6),"-","3"),'Daten-Anspruch'!$E$3:$E$65000,0)))),INDEX(INDIRECT(ADDRESS(3,5+$A28,1,1,"Daten-Anspruch")&amp;":"&amp;ADDRESS(65000,5+$A28,1,1)),MATCH(CONCATENATE(YEAR($G$6),"-","3"),'Daten-Anspruch'!$E$3:$E$65000,0)),"")</f>
        <v>0</v>
      </c>
      <c r="F28" s="40">
        <f t="shared" si="2"/>
        <v>0</v>
      </c>
      <c r="G28" s="43">
        <f ca="1">IF(NOT(ISERROR(INDEX(Daten!$B$1:$B$35811,MATCH(CONCATENATE($A28,"-",TEXT(G$7,"JJJJMMTT")),Daten!$D$1:$D$35811,0)))),INDEX(Daten!$B$1:$B$35811,MATCH(CONCATENATE($A28,"-",TEXT(G$7,"JJJJMMTT")),Daten!$D$1:$D$35811,0)),IF(G$7&lt;&gt;"",IF(INDIRECT(ADDRESS($A28+2,WEEKDAY(G$7,2)+1,1,,"Daten-Serientermine"))&lt;&gt;"","FS",""),""))</f>
      </c>
      <c r="H28" s="44">
        <f ca="1">IF(NOT(ISERROR(INDEX(Daten!$B$1:$B$35811,MATCH(CONCATENATE($A28,"-",TEXT(H$7,"JJJJMMTT")),Daten!$D$1:$D$35811,0)))),INDEX(Daten!$B$1:$B$35811,MATCH(CONCATENATE($A28,"-",TEXT(H$7,"JJJJMMTT")),Daten!$D$1:$D$35811,0)),IF(H$7&lt;&gt;"",IF(INDIRECT(ADDRESS($A28+2,WEEKDAY(H$7,2)+1,1,,"Daten-Serientermine"))&lt;&gt;"","FS",""),""))</f>
      </c>
      <c r="I28" s="44">
        <f ca="1">IF(NOT(ISERROR(INDEX(Daten!$B$1:$B$35811,MATCH(CONCATENATE($A28,"-",TEXT(I$7,"JJJJMMTT")),Daten!$D$1:$D$35811,0)))),INDEX(Daten!$B$1:$B$35811,MATCH(CONCATENATE($A28,"-",TEXT(I$7,"JJJJMMTT")),Daten!$D$1:$D$35811,0)),IF(I$7&lt;&gt;"",IF(INDIRECT(ADDRESS($A28+2,WEEKDAY(I$7,2)+1,1,,"Daten-Serientermine"))&lt;&gt;"","FS",""),""))</f>
      </c>
      <c r="J28" s="44">
        <f ca="1">IF(NOT(ISERROR(INDEX(Daten!$B$1:$B$35811,MATCH(CONCATENATE($A28,"-",TEXT(J$7,"JJJJMMTT")),Daten!$D$1:$D$35811,0)))),INDEX(Daten!$B$1:$B$35811,MATCH(CONCATENATE($A28,"-",TEXT(J$7,"JJJJMMTT")),Daten!$D$1:$D$35811,0)),IF(J$7&lt;&gt;"",IF(INDIRECT(ADDRESS($A28+2,WEEKDAY(J$7,2)+1,1,,"Daten-Serientermine"))&lt;&gt;"","FS",""),""))</f>
      </c>
      <c r="K28" s="44">
        <f ca="1">IF(NOT(ISERROR(INDEX(Daten!$B$1:$B$35811,MATCH(CONCATENATE($A28,"-",TEXT(K$7,"JJJJMMTT")),Daten!$D$1:$D$35811,0)))),INDEX(Daten!$B$1:$B$35811,MATCH(CONCATENATE($A28,"-",TEXT(K$7,"JJJJMMTT")),Daten!$D$1:$D$35811,0)),IF(K$7&lt;&gt;"",IF(INDIRECT(ADDRESS($A28+2,WEEKDAY(K$7,2)+1,1,,"Daten-Serientermine"))&lt;&gt;"","FS",""),""))</f>
      </c>
      <c r="L28" s="44">
        <f ca="1">IF(NOT(ISERROR(INDEX(Daten!$B$1:$B$35811,MATCH(CONCATENATE($A28,"-",TEXT(L$7,"JJJJMMTT")),Daten!$D$1:$D$35811,0)))),INDEX(Daten!$B$1:$B$35811,MATCH(CONCATENATE($A28,"-",TEXT(L$7,"JJJJMMTT")),Daten!$D$1:$D$35811,0)),IF(L$7&lt;&gt;"",IF(INDIRECT(ADDRESS($A28+2,WEEKDAY(L$7,2)+1,1,,"Daten-Serientermine"))&lt;&gt;"","FS",""),""))</f>
      </c>
      <c r="M28" s="44">
        <f ca="1">IF(NOT(ISERROR(INDEX(Daten!$B$1:$B$35811,MATCH(CONCATENATE($A28,"-",TEXT(M$7,"JJJJMMTT")),Daten!$D$1:$D$35811,0)))),INDEX(Daten!$B$1:$B$35811,MATCH(CONCATENATE($A28,"-",TEXT(M$7,"JJJJMMTT")),Daten!$D$1:$D$35811,0)),IF(M$7&lt;&gt;"",IF(INDIRECT(ADDRESS($A28+2,WEEKDAY(M$7,2)+1,1,,"Daten-Serientermine"))&lt;&gt;"","FS",""),""))</f>
      </c>
      <c r="N28" s="44">
        <f ca="1">IF(NOT(ISERROR(INDEX(Daten!$B$1:$B$35811,MATCH(CONCATENATE($A28,"-",TEXT(N$7,"JJJJMMTT")),Daten!$D$1:$D$35811,0)))),INDEX(Daten!$B$1:$B$35811,MATCH(CONCATENATE($A28,"-",TEXT(N$7,"JJJJMMTT")),Daten!$D$1:$D$35811,0)),IF(N$7&lt;&gt;"",IF(INDIRECT(ADDRESS($A28+2,WEEKDAY(N$7,2)+1,1,,"Daten-Serientermine"))&lt;&gt;"","FS",""),""))</f>
      </c>
      <c r="O28" s="44">
        <f ca="1">IF(NOT(ISERROR(INDEX(Daten!$B$1:$B$35811,MATCH(CONCATENATE($A28,"-",TEXT(O$7,"JJJJMMTT")),Daten!$D$1:$D$35811,0)))),INDEX(Daten!$B$1:$B$35811,MATCH(CONCATENATE($A28,"-",TEXT(O$7,"JJJJMMTT")),Daten!$D$1:$D$35811,0)),IF(O$7&lt;&gt;"",IF(INDIRECT(ADDRESS($A28+2,WEEKDAY(O$7,2)+1,1,,"Daten-Serientermine"))&lt;&gt;"","FS",""),""))</f>
      </c>
      <c r="P28" s="44">
        <f ca="1">IF(NOT(ISERROR(INDEX(Daten!$B$1:$B$35811,MATCH(CONCATENATE($A28,"-",TEXT(P$7,"JJJJMMTT")),Daten!$D$1:$D$35811,0)))),INDEX(Daten!$B$1:$B$35811,MATCH(CONCATENATE($A28,"-",TEXT(P$7,"JJJJMMTT")),Daten!$D$1:$D$35811,0)),IF(P$7&lt;&gt;"",IF(INDIRECT(ADDRESS($A28+2,WEEKDAY(P$7,2)+1,1,,"Daten-Serientermine"))&lt;&gt;"","FS",""),""))</f>
      </c>
      <c r="Q28" s="44">
        <f ca="1">IF(NOT(ISERROR(INDEX(Daten!$B$1:$B$35811,MATCH(CONCATENATE($A28,"-",TEXT(Q$7,"JJJJMMTT")),Daten!$D$1:$D$35811,0)))),INDEX(Daten!$B$1:$B$35811,MATCH(CONCATENATE($A28,"-",TEXT(Q$7,"JJJJMMTT")),Daten!$D$1:$D$35811,0)),IF(Q$7&lt;&gt;"",IF(INDIRECT(ADDRESS($A28+2,WEEKDAY(Q$7,2)+1,1,,"Daten-Serientermine"))&lt;&gt;"","FS",""),""))</f>
      </c>
      <c r="R28" s="44">
        <f ca="1">IF(NOT(ISERROR(INDEX(Daten!$B$1:$B$35811,MATCH(CONCATENATE($A28,"-",TEXT(R$7,"JJJJMMTT")),Daten!$D$1:$D$35811,0)))),INDEX(Daten!$B$1:$B$35811,MATCH(CONCATENATE($A28,"-",TEXT(R$7,"JJJJMMTT")),Daten!$D$1:$D$35811,0)),IF(R$7&lt;&gt;"",IF(INDIRECT(ADDRESS($A28+2,WEEKDAY(R$7,2)+1,1,,"Daten-Serientermine"))&lt;&gt;"","FS",""),""))</f>
      </c>
      <c r="S28" s="44">
        <f ca="1">IF(NOT(ISERROR(INDEX(Daten!$B$1:$B$35811,MATCH(CONCATENATE($A28,"-",TEXT(S$7,"JJJJMMTT")),Daten!$D$1:$D$35811,0)))),INDEX(Daten!$B$1:$B$35811,MATCH(CONCATENATE($A28,"-",TEXT(S$7,"JJJJMMTT")),Daten!$D$1:$D$35811,0)),IF(S$7&lt;&gt;"",IF(INDIRECT(ADDRESS($A28+2,WEEKDAY(S$7,2)+1,1,,"Daten-Serientermine"))&lt;&gt;"","FS",""),""))</f>
      </c>
      <c r="T28" s="44">
        <f ca="1">IF(NOT(ISERROR(INDEX(Daten!$B$1:$B$35811,MATCH(CONCATENATE($A28,"-",TEXT(T$7,"JJJJMMTT")),Daten!$D$1:$D$35811,0)))),INDEX(Daten!$B$1:$B$35811,MATCH(CONCATENATE($A28,"-",TEXT(T$7,"JJJJMMTT")),Daten!$D$1:$D$35811,0)),IF(T$7&lt;&gt;"",IF(INDIRECT(ADDRESS($A28+2,WEEKDAY(T$7,2)+1,1,,"Daten-Serientermine"))&lt;&gt;"","FS",""),""))</f>
      </c>
      <c r="U28" s="44">
        <f ca="1">IF(NOT(ISERROR(INDEX(Daten!$B$1:$B$35811,MATCH(CONCATENATE($A28,"-",TEXT(U$7,"JJJJMMTT")),Daten!$D$1:$D$35811,0)))),INDEX(Daten!$B$1:$B$35811,MATCH(CONCATENATE($A28,"-",TEXT(U$7,"JJJJMMTT")),Daten!$D$1:$D$35811,0)),IF(U$7&lt;&gt;"",IF(INDIRECT(ADDRESS($A28+2,WEEKDAY(U$7,2)+1,1,,"Daten-Serientermine"))&lt;&gt;"","FS",""),""))</f>
      </c>
      <c r="V28" s="44">
        <f ca="1">IF(NOT(ISERROR(INDEX(Daten!$B$1:$B$35811,MATCH(CONCATENATE($A28,"-",TEXT(V$7,"JJJJMMTT")),Daten!$D$1:$D$35811,0)))),INDEX(Daten!$B$1:$B$35811,MATCH(CONCATENATE($A28,"-",TEXT(V$7,"JJJJMMTT")),Daten!$D$1:$D$35811,0)),IF(V$7&lt;&gt;"",IF(INDIRECT(ADDRESS($A28+2,WEEKDAY(V$7,2)+1,1,,"Daten-Serientermine"))&lt;&gt;"","FS",""),""))</f>
      </c>
      <c r="W28" s="44">
        <f ca="1">IF(NOT(ISERROR(INDEX(Daten!$B$1:$B$35811,MATCH(CONCATENATE($A28,"-",TEXT(W$7,"JJJJMMTT")),Daten!$D$1:$D$35811,0)))),INDEX(Daten!$B$1:$B$35811,MATCH(CONCATENATE($A28,"-",TEXT(W$7,"JJJJMMTT")),Daten!$D$1:$D$35811,0)),IF(W$7&lt;&gt;"",IF(INDIRECT(ADDRESS($A28+2,WEEKDAY(W$7,2)+1,1,,"Daten-Serientermine"))&lt;&gt;"","FS",""),""))</f>
      </c>
      <c r="X28" s="44">
        <f ca="1">IF(NOT(ISERROR(INDEX(Daten!$B$1:$B$35811,MATCH(CONCATENATE($A28,"-",TEXT(X$7,"JJJJMMTT")),Daten!$D$1:$D$35811,0)))),INDEX(Daten!$B$1:$B$35811,MATCH(CONCATENATE($A28,"-",TEXT(X$7,"JJJJMMTT")),Daten!$D$1:$D$35811,0)),IF(X$7&lt;&gt;"",IF(INDIRECT(ADDRESS($A28+2,WEEKDAY(X$7,2)+1,1,,"Daten-Serientermine"))&lt;&gt;"","FS",""),""))</f>
      </c>
      <c r="Y28" s="44">
        <f ca="1">IF(NOT(ISERROR(INDEX(Daten!$B$1:$B$35811,MATCH(CONCATENATE($A28,"-",TEXT(Y$7,"JJJJMMTT")),Daten!$D$1:$D$35811,0)))),INDEX(Daten!$B$1:$B$35811,MATCH(CONCATENATE($A28,"-",TEXT(Y$7,"JJJJMMTT")),Daten!$D$1:$D$35811,0)),IF(Y$7&lt;&gt;"",IF(INDIRECT(ADDRESS($A28+2,WEEKDAY(Y$7,2)+1,1,,"Daten-Serientermine"))&lt;&gt;"","FS",""),""))</f>
      </c>
      <c r="Z28" s="44">
        <f ca="1">IF(NOT(ISERROR(INDEX(Daten!$B$1:$B$35811,MATCH(CONCATENATE($A28,"-",TEXT(Z$7,"JJJJMMTT")),Daten!$D$1:$D$35811,0)))),INDEX(Daten!$B$1:$B$35811,MATCH(CONCATENATE($A28,"-",TEXT(Z$7,"JJJJMMTT")),Daten!$D$1:$D$35811,0)),IF(Z$7&lt;&gt;"",IF(INDIRECT(ADDRESS($A28+2,WEEKDAY(Z$7,2)+1,1,,"Daten-Serientermine"))&lt;&gt;"","FS",""),""))</f>
      </c>
      <c r="AA28" s="44">
        <f ca="1">IF(NOT(ISERROR(INDEX(Daten!$B$1:$B$35811,MATCH(CONCATENATE($A28,"-",TEXT(AA$7,"JJJJMMTT")),Daten!$D$1:$D$35811,0)))),INDEX(Daten!$B$1:$B$35811,MATCH(CONCATENATE($A28,"-",TEXT(AA$7,"JJJJMMTT")),Daten!$D$1:$D$35811,0)),IF(AA$7&lt;&gt;"",IF(INDIRECT(ADDRESS($A28+2,WEEKDAY(AA$7,2)+1,1,,"Daten-Serientermine"))&lt;&gt;"","FS",""),""))</f>
      </c>
      <c r="AB28" s="44">
        <f ca="1">IF(NOT(ISERROR(INDEX(Daten!$B$1:$B$35811,MATCH(CONCATENATE($A28,"-",TEXT(AB$7,"JJJJMMTT")),Daten!$D$1:$D$35811,0)))),INDEX(Daten!$B$1:$B$35811,MATCH(CONCATENATE($A28,"-",TEXT(AB$7,"JJJJMMTT")),Daten!$D$1:$D$35811,0)),IF(AB$7&lt;&gt;"",IF(INDIRECT(ADDRESS($A28+2,WEEKDAY(AB$7,2)+1,1,,"Daten-Serientermine"))&lt;&gt;"","FS",""),""))</f>
      </c>
      <c r="AC28" s="44">
        <f ca="1">IF(NOT(ISERROR(INDEX(Daten!$B$1:$B$35811,MATCH(CONCATENATE($A28,"-",TEXT(AC$7,"JJJJMMTT")),Daten!$D$1:$D$35811,0)))),INDEX(Daten!$B$1:$B$35811,MATCH(CONCATENATE($A28,"-",TEXT(AC$7,"JJJJMMTT")),Daten!$D$1:$D$35811,0)),IF(AC$7&lt;&gt;"",IF(INDIRECT(ADDRESS($A28+2,WEEKDAY(AC$7,2)+1,1,,"Daten-Serientermine"))&lt;&gt;"","FS",""),""))</f>
      </c>
      <c r="AD28" s="44">
        <f ca="1">IF(NOT(ISERROR(INDEX(Daten!$B$1:$B$35811,MATCH(CONCATENATE($A28,"-",TEXT(AD$7,"JJJJMMTT")),Daten!$D$1:$D$35811,0)))),INDEX(Daten!$B$1:$B$35811,MATCH(CONCATENATE($A28,"-",TEXT(AD$7,"JJJJMMTT")),Daten!$D$1:$D$35811,0)),IF(AD$7&lt;&gt;"",IF(INDIRECT(ADDRESS($A28+2,WEEKDAY(AD$7,2)+1,1,,"Daten-Serientermine"))&lt;&gt;"","FS",""),""))</f>
      </c>
      <c r="AE28" s="44">
        <f ca="1">IF(NOT(ISERROR(INDEX(Daten!$B$1:$B$35811,MATCH(CONCATENATE($A28,"-",TEXT(AE$7,"JJJJMMTT")),Daten!$D$1:$D$35811,0)))),INDEX(Daten!$B$1:$B$35811,MATCH(CONCATENATE($A28,"-",TEXT(AE$7,"JJJJMMTT")),Daten!$D$1:$D$35811,0)),IF(AE$7&lt;&gt;"",IF(INDIRECT(ADDRESS($A28+2,WEEKDAY(AE$7,2)+1,1,,"Daten-Serientermine"))&lt;&gt;"","FS",""),""))</f>
      </c>
      <c r="AF28" s="44">
        <f ca="1">IF(NOT(ISERROR(INDEX(Daten!$B$1:$B$35811,MATCH(CONCATENATE($A28,"-",TEXT(AF$7,"JJJJMMTT")),Daten!$D$1:$D$35811,0)))),INDEX(Daten!$B$1:$B$35811,MATCH(CONCATENATE($A28,"-",TEXT(AF$7,"JJJJMMTT")),Daten!$D$1:$D$35811,0)),IF(AF$7&lt;&gt;"",IF(INDIRECT(ADDRESS($A28+2,WEEKDAY(AF$7,2)+1,1,,"Daten-Serientermine"))&lt;&gt;"","FS",""),""))</f>
      </c>
      <c r="AG28" s="44">
        <f ca="1">IF(NOT(ISERROR(INDEX(Daten!$B$1:$B$35811,MATCH(CONCATENATE($A28,"-",TEXT(AG$7,"JJJJMMTT")),Daten!$D$1:$D$35811,0)))),INDEX(Daten!$B$1:$B$35811,MATCH(CONCATENATE($A28,"-",TEXT(AG$7,"JJJJMMTT")),Daten!$D$1:$D$35811,0)),IF(AG$7&lt;&gt;"",IF(INDIRECT(ADDRESS($A28+2,WEEKDAY(AG$7,2)+1,1,,"Daten-Serientermine"))&lt;&gt;"","FS",""),""))</f>
      </c>
      <c r="AH28" s="44">
        <f ca="1">IF(NOT(ISERROR(INDEX(Daten!$B$1:$B$35811,MATCH(CONCATENATE($A28,"-",TEXT(AH$7,"JJJJMMTT")),Daten!$D$1:$D$35811,0)))),INDEX(Daten!$B$1:$B$35811,MATCH(CONCATENATE($A28,"-",TEXT(AH$7,"JJJJMMTT")),Daten!$D$1:$D$35811,0)),IF(AH$7&lt;&gt;"",IF(INDIRECT(ADDRESS($A28+2,WEEKDAY(AH$7,2)+1,1,,"Daten-Serientermine"))&lt;&gt;"","FS",""),""))</f>
      </c>
      <c r="AI28" s="44">
        <f ca="1">IF(NOT(ISERROR(INDEX(Daten!$B$1:$B$35811,MATCH(CONCATENATE($A28,"-",TEXT(AI$7,"JJJJMMTT")),Daten!$D$1:$D$35811,0)))),INDEX(Daten!$B$1:$B$35811,MATCH(CONCATENATE($A28,"-",TEXT(AI$7,"JJJJMMTT")),Daten!$D$1:$D$35811,0)),IF(AI$7&lt;&gt;"",IF(INDIRECT(ADDRESS($A28+2,WEEKDAY(AI$7,2)+1,1,,"Daten-Serientermine"))&lt;&gt;"","FS",""),""))</f>
      </c>
      <c r="AJ28" s="44">
        <f ca="1">IF(NOT(ISERROR(INDEX(Daten!$B$1:$B$35811,MATCH(CONCATENATE($A28,"-",TEXT(AJ$7,"JJJJMMTT")),Daten!$D$1:$D$35811,0)))),INDEX(Daten!$B$1:$B$35811,MATCH(CONCATENATE($A28,"-",TEXT(AJ$7,"JJJJMMTT")),Daten!$D$1:$D$35811,0)),IF(AJ$7&lt;&gt;"",IF(INDIRECT(ADDRESS($A28+2,WEEKDAY(AJ$7,2)+1,1,,"Daten-Serientermine"))&lt;&gt;"","FS",""),""))</f>
      </c>
      <c r="AK28" s="45">
        <f ca="1">IF(NOT(ISERROR(INDEX(Daten!$B$1:$B$35811,MATCH(CONCATENATE($A28,"-",TEXT(AK$7,"JJJJMMTT")),Daten!$D$1:$D$35811,0)))),INDEX(Daten!$B$1:$B$35811,MATCH(CONCATENATE($A28,"-",TEXT(AK$7,"JJJJMMTT")),Daten!$D$1:$D$35811,0)),IF(AK$7&lt;&gt;"",IF(INDIRECT(ADDRESS($A28+2,WEEKDAY(AK$7,2)+1,1,,"Daten-Serientermine"))&lt;&gt;"","FS",""),""))</f>
      </c>
    </row>
    <row r="29" spans="1:37" ht="15" hidden="1">
      <c r="A29" s="29">
        <v>18</v>
      </c>
      <c r="B29" s="54">
        <f>IF(Einstellungen!C20&lt;&gt;"",Einstellungen!C20,"")</f>
      </c>
      <c r="C29" s="51">
        <f ca="1">IF(NOT(ISERROR(INDEX(INDIRECT(ADDRESS(3,5+$A29,1,1,"Daten-Anspruch")&amp;":"&amp;ADDRESS(65000,5+$A29,1,1)),MATCH(CONCATENATE(YEAR($G$6)-1,"-","1"),'Daten-Anspruch'!$E$3:$E$65000,0)))),INDEX(INDIRECT(ADDRESS(3,5+$A29,1,1,"Daten-Anspruch")&amp;":"&amp;ADDRESS(65000,5+$A29,1,1)),MATCH(CONCATENATE(YEAR($G$6)-1,"-","1"),'Daten-Anspruch'!$E$3:$E$65000,0)),"")</f>
        <v>0</v>
      </c>
      <c r="D29" s="51">
        <f ca="1">IF(NOT(ISERROR(INDEX(INDIRECT(ADDRESS(3,5+$A29,1,1,"Daten-Anspruch")&amp;":"&amp;ADDRESS(65000,5+$A29,1,1)),MATCH(CONCATENATE(YEAR($G$6),"-","2"),'Daten-Anspruch'!$E$3:$E$65000,0)))),INDEX(INDIRECT(ADDRESS(3,5+$A29,1,1,"Daten-Anspruch")&amp;":"&amp;ADDRESS(65000,5+$A29,1,1)),MATCH(CONCATENATE(YEAR($G$6),"-","2"),'Daten-Anspruch'!$E$3:$E$65000,0)),"")</f>
        <v>0</v>
      </c>
      <c r="E29" s="51">
        <f ca="1">IF(NOT(ISERROR(INDEX(INDIRECT(ADDRESS(3,5+$A29,1,1,"Daten-Anspruch")&amp;":"&amp;ADDRESS(65000,5+$A29,1,1)),MATCH(CONCATENATE(YEAR($G$6),"-","3"),'Daten-Anspruch'!$E$3:$E$65000,0)))),INDEX(INDIRECT(ADDRESS(3,5+$A29,1,1,"Daten-Anspruch")&amp;":"&amp;ADDRESS(65000,5+$A29,1,1)),MATCH(CONCATENATE(YEAR($G$6),"-","3"),'Daten-Anspruch'!$E$3:$E$65000,0)),"")</f>
        <v>0</v>
      </c>
      <c r="F29" s="52">
        <f t="shared" si="2"/>
        <v>0</v>
      </c>
      <c r="G29" s="43">
        <f ca="1">IF(NOT(ISERROR(INDEX(Daten!$B$1:$B$35811,MATCH(CONCATENATE($A29,"-",TEXT(G$7,"JJJJMMTT")),Daten!$D$1:$D$35811,0)))),INDEX(Daten!$B$1:$B$35811,MATCH(CONCATENATE($A29,"-",TEXT(G$7,"JJJJMMTT")),Daten!$D$1:$D$35811,0)),IF(G$7&lt;&gt;"",IF(INDIRECT(ADDRESS($A29+2,WEEKDAY(G$7,2)+1,1,,"Daten-Serientermine"))&lt;&gt;"","FS",""),""))</f>
      </c>
      <c r="H29" s="44">
        <f ca="1">IF(NOT(ISERROR(INDEX(Daten!$B$1:$B$35811,MATCH(CONCATENATE($A29,"-",TEXT(H$7,"JJJJMMTT")),Daten!$D$1:$D$35811,0)))),INDEX(Daten!$B$1:$B$35811,MATCH(CONCATENATE($A29,"-",TEXT(H$7,"JJJJMMTT")),Daten!$D$1:$D$35811,0)),IF(H$7&lt;&gt;"",IF(INDIRECT(ADDRESS($A29+2,WEEKDAY(H$7,2)+1,1,,"Daten-Serientermine"))&lt;&gt;"","FS",""),""))</f>
      </c>
      <c r="I29" s="44">
        <f ca="1">IF(NOT(ISERROR(INDEX(Daten!$B$1:$B$35811,MATCH(CONCATENATE($A29,"-",TEXT(I$7,"JJJJMMTT")),Daten!$D$1:$D$35811,0)))),INDEX(Daten!$B$1:$B$35811,MATCH(CONCATENATE($A29,"-",TEXT(I$7,"JJJJMMTT")),Daten!$D$1:$D$35811,0)),IF(I$7&lt;&gt;"",IF(INDIRECT(ADDRESS($A29+2,WEEKDAY(I$7,2)+1,1,,"Daten-Serientermine"))&lt;&gt;"","FS",""),""))</f>
      </c>
      <c r="J29" s="44">
        <f ca="1">IF(NOT(ISERROR(INDEX(Daten!$B$1:$B$35811,MATCH(CONCATENATE($A29,"-",TEXT(J$7,"JJJJMMTT")),Daten!$D$1:$D$35811,0)))),INDEX(Daten!$B$1:$B$35811,MATCH(CONCATENATE($A29,"-",TEXT(J$7,"JJJJMMTT")),Daten!$D$1:$D$35811,0)),IF(J$7&lt;&gt;"",IF(INDIRECT(ADDRESS($A29+2,WEEKDAY(J$7,2)+1,1,,"Daten-Serientermine"))&lt;&gt;"","FS",""),""))</f>
      </c>
      <c r="K29" s="44">
        <f ca="1">IF(NOT(ISERROR(INDEX(Daten!$B$1:$B$35811,MATCH(CONCATENATE($A29,"-",TEXT(K$7,"JJJJMMTT")),Daten!$D$1:$D$35811,0)))),INDEX(Daten!$B$1:$B$35811,MATCH(CONCATENATE($A29,"-",TEXT(K$7,"JJJJMMTT")),Daten!$D$1:$D$35811,0)),IF(K$7&lt;&gt;"",IF(INDIRECT(ADDRESS($A29+2,WEEKDAY(K$7,2)+1,1,,"Daten-Serientermine"))&lt;&gt;"","FS",""),""))</f>
      </c>
      <c r="L29" s="44">
        <f ca="1">IF(NOT(ISERROR(INDEX(Daten!$B$1:$B$35811,MATCH(CONCATENATE($A29,"-",TEXT(L$7,"JJJJMMTT")),Daten!$D$1:$D$35811,0)))),INDEX(Daten!$B$1:$B$35811,MATCH(CONCATENATE($A29,"-",TEXT(L$7,"JJJJMMTT")),Daten!$D$1:$D$35811,0)),IF(L$7&lt;&gt;"",IF(INDIRECT(ADDRESS($A29+2,WEEKDAY(L$7,2)+1,1,,"Daten-Serientermine"))&lt;&gt;"","FS",""),""))</f>
      </c>
      <c r="M29" s="44">
        <f ca="1">IF(NOT(ISERROR(INDEX(Daten!$B$1:$B$35811,MATCH(CONCATENATE($A29,"-",TEXT(M$7,"JJJJMMTT")),Daten!$D$1:$D$35811,0)))),INDEX(Daten!$B$1:$B$35811,MATCH(CONCATENATE($A29,"-",TEXT(M$7,"JJJJMMTT")),Daten!$D$1:$D$35811,0)),IF(M$7&lt;&gt;"",IF(INDIRECT(ADDRESS($A29+2,WEEKDAY(M$7,2)+1,1,,"Daten-Serientermine"))&lt;&gt;"","FS",""),""))</f>
      </c>
      <c r="N29" s="44">
        <f ca="1">IF(NOT(ISERROR(INDEX(Daten!$B$1:$B$35811,MATCH(CONCATENATE($A29,"-",TEXT(N$7,"JJJJMMTT")),Daten!$D$1:$D$35811,0)))),INDEX(Daten!$B$1:$B$35811,MATCH(CONCATENATE($A29,"-",TEXT(N$7,"JJJJMMTT")),Daten!$D$1:$D$35811,0)),IF(N$7&lt;&gt;"",IF(INDIRECT(ADDRESS($A29+2,WEEKDAY(N$7,2)+1,1,,"Daten-Serientermine"))&lt;&gt;"","FS",""),""))</f>
      </c>
      <c r="O29" s="44">
        <f ca="1">IF(NOT(ISERROR(INDEX(Daten!$B$1:$B$35811,MATCH(CONCATENATE($A29,"-",TEXT(O$7,"JJJJMMTT")),Daten!$D$1:$D$35811,0)))),INDEX(Daten!$B$1:$B$35811,MATCH(CONCATENATE($A29,"-",TEXT(O$7,"JJJJMMTT")),Daten!$D$1:$D$35811,0)),IF(O$7&lt;&gt;"",IF(INDIRECT(ADDRESS($A29+2,WEEKDAY(O$7,2)+1,1,,"Daten-Serientermine"))&lt;&gt;"","FS",""),""))</f>
      </c>
      <c r="P29" s="44">
        <f ca="1">IF(NOT(ISERROR(INDEX(Daten!$B$1:$B$35811,MATCH(CONCATENATE($A29,"-",TEXT(P$7,"JJJJMMTT")),Daten!$D$1:$D$35811,0)))),INDEX(Daten!$B$1:$B$35811,MATCH(CONCATENATE($A29,"-",TEXT(P$7,"JJJJMMTT")),Daten!$D$1:$D$35811,0)),IF(P$7&lt;&gt;"",IF(INDIRECT(ADDRESS($A29+2,WEEKDAY(P$7,2)+1,1,,"Daten-Serientermine"))&lt;&gt;"","FS",""),""))</f>
      </c>
      <c r="Q29" s="44">
        <f ca="1">IF(NOT(ISERROR(INDEX(Daten!$B$1:$B$35811,MATCH(CONCATENATE($A29,"-",TEXT(Q$7,"JJJJMMTT")),Daten!$D$1:$D$35811,0)))),INDEX(Daten!$B$1:$B$35811,MATCH(CONCATENATE($A29,"-",TEXT(Q$7,"JJJJMMTT")),Daten!$D$1:$D$35811,0)),IF(Q$7&lt;&gt;"",IF(INDIRECT(ADDRESS($A29+2,WEEKDAY(Q$7,2)+1,1,,"Daten-Serientermine"))&lt;&gt;"","FS",""),""))</f>
      </c>
      <c r="R29" s="44">
        <f ca="1">IF(NOT(ISERROR(INDEX(Daten!$B$1:$B$35811,MATCH(CONCATENATE($A29,"-",TEXT(R$7,"JJJJMMTT")),Daten!$D$1:$D$35811,0)))),INDEX(Daten!$B$1:$B$35811,MATCH(CONCATENATE($A29,"-",TEXT(R$7,"JJJJMMTT")),Daten!$D$1:$D$35811,0)),IF(R$7&lt;&gt;"",IF(INDIRECT(ADDRESS($A29+2,WEEKDAY(R$7,2)+1,1,,"Daten-Serientermine"))&lt;&gt;"","FS",""),""))</f>
      </c>
      <c r="S29" s="44">
        <f ca="1">IF(NOT(ISERROR(INDEX(Daten!$B$1:$B$35811,MATCH(CONCATENATE($A29,"-",TEXT(S$7,"JJJJMMTT")),Daten!$D$1:$D$35811,0)))),INDEX(Daten!$B$1:$B$35811,MATCH(CONCATENATE($A29,"-",TEXT(S$7,"JJJJMMTT")),Daten!$D$1:$D$35811,0)),IF(S$7&lt;&gt;"",IF(INDIRECT(ADDRESS($A29+2,WEEKDAY(S$7,2)+1,1,,"Daten-Serientermine"))&lt;&gt;"","FS",""),""))</f>
      </c>
      <c r="T29" s="44">
        <f ca="1">IF(NOT(ISERROR(INDEX(Daten!$B$1:$B$35811,MATCH(CONCATENATE($A29,"-",TEXT(T$7,"JJJJMMTT")),Daten!$D$1:$D$35811,0)))),INDEX(Daten!$B$1:$B$35811,MATCH(CONCATENATE($A29,"-",TEXT(T$7,"JJJJMMTT")),Daten!$D$1:$D$35811,0)),IF(T$7&lt;&gt;"",IF(INDIRECT(ADDRESS($A29+2,WEEKDAY(T$7,2)+1,1,,"Daten-Serientermine"))&lt;&gt;"","FS",""),""))</f>
      </c>
      <c r="U29" s="44">
        <f ca="1">IF(NOT(ISERROR(INDEX(Daten!$B$1:$B$35811,MATCH(CONCATENATE($A29,"-",TEXT(U$7,"JJJJMMTT")),Daten!$D$1:$D$35811,0)))),INDEX(Daten!$B$1:$B$35811,MATCH(CONCATENATE($A29,"-",TEXT(U$7,"JJJJMMTT")),Daten!$D$1:$D$35811,0)),IF(U$7&lt;&gt;"",IF(INDIRECT(ADDRESS($A29+2,WEEKDAY(U$7,2)+1,1,,"Daten-Serientermine"))&lt;&gt;"","FS",""),""))</f>
      </c>
      <c r="V29" s="44">
        <f ca="1">IF(NOT(ISERROR(INDEX(Daten!$B$1:$B$35811,MATCH(CONCATENATE($A29,"-",TEXT(V$7,"JJJJMMTT")),Daten!$D$1:$D$35811,0)))),INDEX(Daten!$B$1:$B$35811,MATCH(CONCATENATE($A29,"-",TEXT(V$7,"JJJJMMTT")),Daten!$D$1:$D$35811,0)),IF(V$7&lt;&gt;"",IF(INDIRECT(ADDRESS($A29+2,WEEKDAY(V$7,2)+1,1,,"Daten-Serientermine"))&lt;&gt;"","FS",""),""))</f>
      </c>
      <c r="W29" s="44">
        <f ca="1">IF(NOT(ISERROR(INDEX(Daten!$B$1:$B$35811,MATCH(CONCATENATE($A29,"-",TEXT(W$7,"JJJJMMTT")),Daten!$D$1:$D$35811,0)))),INDEX(Daten!$B$1:$B$35811,MATCH(CONCATENATE($A29,"-",TEXT(W$7,"JJJJMMTT")),Daten!$D$1:$D$35811,0)),IF(W$7&lt;&gt;"",IF(INDIRECT(ADDRESS($A29+2,WEEKDAY(W$7,2)+1,1,,"Daten-Serientermine"))&lt;&gt;"","FS",""),""))</f>
      </c>
      <c r="X29" s="44">
        <f ca="1">IF(NOT(ISERROR(INDEX(Daten!$B$1:$B$35811,MATCH(CONCATENATE($A29,"-",TEXT(X$7,"JJJJMMTT")),Daten!$D$1:$D$35811,0)))),INDEX(Daten!$B$1:$B$35811,MATCH(CONCATENATE($A29,"-",TEXT(X$7,"JJJJMMTT")),Daten!$D$1:$D$35811,0)),IF(X$7&lt;&gt;"",IF(INDIRECT(ADDRESS($A29+2,WEEKDAY(X$7,2)+1,1,,"Daten-Serientermine"))&lt;&gt;"","FS",""),""))</f>
      </c>
      <c r="Y29" s="44">
        <f ca="1">IF(NOT(ISERROR(INDEX(Daten!$B$1:$B$35811,MATCH(CONCATENATE($A29,"-",TEXT(Y$7,"JJJJMMTT")),Daten!$D$1:$D$35811,0)))),INDEX(Daten!$B$1:$B$35811,MATCH(CONCATENATE($A29,"-",TEXT(Y$7,"JJJJMMTT")),Daten!$D$1:$D$35811,0)),IF(Y$7&lt;&gt;"",IF(INDIRECT(ADDRESS($A29+2,WEEKDAY(Y$7,2)+1,1,,"Daten-Serientermine"))&lt;&gt;"","FS",""),""))</f>
      </c>
      <c r="Z29" s="44">
        <f ca="1">IF(NOT(ISERROR(INDEX(Daten!$B$1:$B$35811,MATCH(CONCATENATE($A29,"-",TEXT(Z$7,"JJJJMMTT")),Daten!$D$1:$D$35811,0)))),INDEX(Daten!$B$1:$B$35811,MATCH(CONCATENATE($A29,"-",TEXT(Z$7,"JJJJMMTT")),Daten!$D$1:$D$35811,0)),IF(Z$7&lt;&gt;"",IF(INDIRECT(ADDRESS($A29+2,WEEKDAY(Z$7,2)+1,1,,"Daten-Serientermine"))&lt;&gt;"","FS",""),""))</f>
      </c>
      <c r="AA29" s="44">
        <f ca="1">IF(NOT(ISERROR(INDEX(Daten!$B$1:$B$35811,MATCH(CONCATENATE($A29,"-",TEXT(AA$7,"JJJJMMTT")),Daten!$D$1:$D$35811,0)))),INDEX(Daten!$B$1:$B$35811,MATCH(CONCATENATE($A29,"-",TEXT(AA$7,"JJJJMMTT")),Daten!$D$1:$D$35811,0)),IF(AA$7&lt;&gt;"",IF(INDIRECT(ADDRESS($A29+2,WEEKDAY(AA$7,2)+1,1,,"Daten-Serientermine"))&lt;&gt;"","FS",""),""))</f>
      </c>
      <c r="AB29" s="44">
        <f ca="1">IF(NOT(ISERROR(INDEX(Daten!$B$1:$B$35811,MATCH(CONCATENATE($A29,"-",TEXT(AB$7,"JJJJMMTT")),Daten!$D$1:$D$35811,0)))),INDEX(Daten!$B$1:$B$35811,MATCH(CONCATENATE($A29,"-",TEXT(AB$7,"JJJJMMTT")),Daten!$D$1:$D$35811,0)),IF(AB$7&lt;&gt;"",IF(INDIRECT(ADDRESS($A29+2,WEEKDAY(AB$7,2)+1,1,,"Daten-Serientermine"))&lt;&gt;"","FS",""),""))</f>
      </c>
      <c r="AC29" s="44">
        <f ca="1">IF(NOT(ISERROR(INDEX(Daten!$B$1:$B$35811,MATCH(CONCATENATE($A29,"-",TEXT(AC$7,"JJJJMMTT")),Daten!$D$1:$D$35811,0)))),INDEX(Daten!$B$1:$B$35811,MATCH(CONCATENATE($A29,"-",TEXT(AC$7,"JJJJMMTT")),Daten!$D$1:$D$35811,0)),IF(AC$7&lt;&gt;"",IF(INDIRECT(ADDRESS($A29+2,WEEKDAY(AC$7,2)+1,1,,"Daten-Serientermine"))&lt;&gt;"","FS",""),""))</f>
      </c>
      <c r="AD29" s="44">
        <f ca="1">IF(NOT(ISERROR(INDEX(Daten!$B$1:$B$35811,MATCH(CONCATENATE($A29,"-",TEXT(AD$7,"JJJJMMTT")),Daten!$D$1:$D$35811,0)))),INDEX(Daten!$B$1:$B$35811,MATCH(CONCATENATE($A29,"-",TEXT(AD$7,"JJJJMMTT")),Daten!$D$1:$D$35811,0)),IF(AD$7&lt;&gt;"",IF(INDIRECT(ADDRESS($A29+2,WEEKDAY(AD$7,2)+1,1,,"Daten-Serientermine"))&lt;&gt;"","FS",""),""))</f>
      </c>
      <c r="AE29" s="44">
        <f ca="1">IF(NOT(ISERROR(INDEX(Daten!$B$1:$B$35811,MATCH(CONCATENATE($A29,"-",TEXT(AE$7,"JJJJMMTT")),Daten!$D$1:$D$35811,0)))),INDEX(Daten!$B$1:$B$35811,MATCH(CONCATENATE($A29,"-",TEXT(AE$7,"JJJJMMTT")),Daten!$D$1:$D$35811,0)),IF(AE$7&lt;&gt;"",IF(INDIRECT(ADDRESS($A29+2,WEEKDAY(AE$7,2)+1,1,,"Daten-Serientermine"))&lt;&gt;"","FS",""),""))</f>
      </c>
      <c r="AF29" s="44">
        <f ca="1">IF(NOT(ISERROR(INDEX(Daten!$B$1:$B$35811,MATCH(CONCATENATE($A29,"-",TEXT(AF$7,"JJJJMMTT")),Daten!$D$1:$D$35811,0)))),INDEX(Daten!$B$1:$B$35811,MATCH(CONCATENATE($A29,"-",TEXT(AF$7,"JJJJMMTT")),Daten!$D$1:$D$35811,0)),IF(AF$7&lt;&gt;"",IF(INDIRECT(ADDRESS($A29+2,WEEKDAY(AF$7,2)+1,1,,"Daten-Serientermine"))&lt;&gt;"","FS",""),""))</f>
      </c>
      <c r="AG29" s="44">
        <f ca="1">IF(NOT(ISERROR(INDEX(Daten!$B$1:$B$35811,MATCH(CONCATENATE($A29,"-",TEXT(AG$7,"JJJJMMTT")),Daten!$D$1:$D$35811,0)))),INDEX(Daten!$B$1:$B$35811,MATCH(CONCATENATE($A29,"-",TEXT(AG$7,"JJJJMMTT")),Daten!$D$1:$D$35811,0)),IF(AG$7&lt;&gt;"",IF(INDIRECT(ADDRESS($A29+2,WEEKDAY(AG$7,2)+1,1,,"Daten-Serientermine"))&lt;&gt;"","FS",""),""))</f>
      </c>
      <c r="AH29" s="44">
        <f ca="1">IF(NOT(ISERROR(INDEX(Daten!$B$1:$B$35811,MATCH(CONCATENATE($A29,"-",TEXT(AH$7,"JJJJMMTT")),Daten!$D$1:$D$35811,0)))),INDEX(Daten!$B$1:$B$35811,MATCH(CONCATENATE($A29,"-",TEXT(AH$7,"JJJJMMTT")),Daten!$D$1:$D$35811,0)),IF(AH$7&lt;&gt;"",IF(INDIRECT(ADDRESS($A29+2,WEEKDAY(AH$7,2)+1,1,,"Daten-Serientermine"))&lt;&gt;"","FS",""),""))</f>
      </c>
      <c r="AI29" s="44">
        <f ca="1">IF(NOT(ISERROR(INDEX(Daten!$B$1:$B$35811,MATCH(CONCATENATE($A29,"-",TEXT(AI$7,"JJJJMMTT")),Daten!$D$1:$D$35811,0)))),INDEX(Daten!$B$1:$B$35811,MATCH(CONCATENATE($A29,"-",TEXT(AI$7,"JJJJMMTT")),Daten!$D$1:$D$35811,0)),IF(AI$7&lt;&gt;"",IF(INDIRECT(ADDRESS($A29+2,WEEKDAY(AI$7,2)+1,1,,"Daten-Serientermine"))&lt;&gt;"","FS",""),""))</f>
      </c>
      <c r="AJ29" s="44">
        <f ca="1">IF(NOT(ISERROR(INDEX(Daten!$B$1:$B$35811,MATCH(CONCATENATE($A29,"-",TEXT(AJ$7,"JJJJMMTT")),Daten!$D$1:$D$35811,0)))),INDEX(Daten!$B$1:$B$35811,MATCH(CONCATENATE($A29,"-",TEXT(AJ$7,"JJJJMMTT")),Daten!$D$1:$D$35811,0)),IF(AJ$7&lt;&gt;"",IF(INDIRECT(ADDRESS($A29+2,WEEKDAY(AJ$7,2)+1,1,,"Daten-Serientermine"))&lt;&gt;"","FS",""),""))</f>
      </c>
      <c r="AK29" s="45">
        <f ca="1">IF(NOT(ISERROR(INDEX(Daten!$B$1:$B$35811,MATCH(CONCATENATE($A29,"-",TEXT(AK$7,"JJJJMMTT")),Daten!$D$1:$D$35811,0)))),INDEX(Daten!$B$1:$B$35811,MATCH(CONCATENATE($A29,"-",TEXT(AK$7,"JJJJMMTT")),Daten!$D$1:$D$35811,0)),IF(AK$7&lt;&gt;"",IF(INDIRECT(ADDRESS($A29+2,WEEKDAY(AK$7,2)+1,1,,"Daten-Serientermine"))&lt;&gt;"","FS",""),""))</f>
      </c>
    </row>
    <row r="30" spans="1:37" ht="15" hidden="1">
      <c r="A30" s="29">
        <v>19</v>
      </c>
      <c r="B30" s="53">
        <f>IF(Einstellungen!C21&lt;&gt;"",Einstellungen!C21,"")</f>
      </c>
      <c r="C30" s="39">
        <f ca="1">IF(NOT(ISERROR(INDEX(INDIRECT(ADDRESS(3,5+$A30,1,1,"Daten-Anspruch")&amp;":"&amp;ADDRESS(65000,5+$A30,1,1)),MATCH(CONCATENATE(YEAR($G$6)-1,"-","1"),'Daten-Anspruch'!$E$3:$E$65000,0)))),INDEX(INDIRECT(ADDRESS(3,5+$A30,1,1,"Daten-Anspruch")&amp;":"&amp;ADDRESS(65000,5+$A30,1,1)),MATCH(CONCATENATE(YEAR($G$6)-1,"-","1"),'Daten-Anspruch'!$E$3:$E$65000,0)),"")</f>
        <v>0</v>
      </c>
      <c r="D30" s="39">
        <f ca="1">IF(NOT(ISERROR(INDEX(INDIRECT(ADDRESS(3,5+$A30,1,1,"Daten-Anspruch")&amp;":"&amp;ADDRESS(65000,5+$A30,1,1)),MATCH(CONCATENATE(YEAR($G$6),"-","2"),'Daten-Anspruch'!$E$3:$E$65000,0)))),INDEX(INDIRECT(ADDRESS(3,5+$A30,1,1,"Daten-Anspruch")&amp;":"&amp;ADDRESS(65000,5+$A30,1,1)),MATCH(CONCATENATE(YEAR($G$6),"-","2"),'Daten-Anspruch'!$E$3:$E$65000,0)),"")</f>
        <v>0</v>
      </c>
      <c r="E30" s="39">
        <f ca="1">IF(NOT(ISERROR(INDEX(INDIRECT(ADDRESS(3,5+$A30,1,1,"Daten-Anspruch")&amp;":"&amp;ADDRESS(65000,5+$A30,1,1)),MATCH(CONCATENATE(YEAR($G$6),"-","3"),'Daten-Anspruch'!$E$3:$E$65000,0)))),INDEX(INDIRECT(ADDRESS(3,5+$A30,1,1,"Daten-Anspruch")&amp;":"&amp;ADDRESS(65000,5+$A30,1,1)),MATCH(CONCATENATE(YEAR($G$6),"-","3"),'Daten-Anspruch'!$E$3:$E$65000,0)),"")</f>
        <v>0</v>
      </c>
      <c r="F30" s="40">
        <f t="shared" si="2"/>
        <v>0</v>
      </c>
      <c r="G30" s="43">
        <f ca="1">IF(NOT(ISERROR(INDEX(Daten!$B$1:$B$35811,MATCH(CONCATENATE($A30,"-",TEXT(G$7,"JJJJMMTT")),Daten!$D$1:$D$35811,0)))),INDEX(Daten!$B$1:$B$35811,MATCH(CONCATENATE($A30,"-",TEXT(G$7,"JJJJMMTT")),Daten!$D$1:$D$35811,0)),IF(G$7&lt;&gt;"",IF(INDIRECT(ADDRESS($A30+2,WEEKDAY(G$7,2)+1,1,,"Daten-Serientermine"))&lt;&gt;"","FS",""),""))</f>
      </c>
      <c r="H30" s="44">
        <f ca="1">IF(NOT(ISERROR(INDEX(Daten!$B$1:$B$35811,MATCH(CONCATENATE($A30,"-",TEXT(H$7,"JJJJMMTT")),Daten!$D$1:$D$35811,0)))),INDEX(Daten!$B$1:$B$35811,MATCH(CONCATENATE($A30,"-",TEXT(H$7,"JJJJMMTT")),Daten!$D$1:$D$35811,0)),IF(H$7&lt;&gt;"",IF(INDIRECT(ADDRESS($A30+2,WEEKDAY(H$7,2)+1,1,,"Daten-Serientermine"))&lt;&gt;"","FS",""),""))</f>
      </c>
      <c r="I30" s="44">
        <f ca="1">IF(NOT(ISERROR(INDEX(Daten!$B$1:$B$35811,MATCH(CONCATENATE($A30,"-",TEXT(I$7,"JJJJMMTT")),Daten!$D$1:$D$35811,0)))),INDEX(Daten!$B$1:$B$35811,MATCH(CONCATENATE($A30,"-",TEXT(I$7,"JJJJMMTT")),Daten!$D$1:$D$35811,0)),IF(I$7&lt;&gt;"",IF(INDIRECT(ADDRESS($A30+2,WEEKDAY(I$7,2)+1,1,,"Daten-Serientermine"))&lt;&gt;"","FS",""),""))</f>
      </c>
      <c r="J30" s="44">
        <f ca="1">IF(NOT(ISERROR(INDEX(Daten!$B$1:$B$35811,MATCH(CONCATENATE($A30,"-",TEXT(J$7,"JJJJMMTT")),Daten!$D$1:$D$35811,0)))),INDEX(Daten!$B$1:$B$35811,MATCH(CONCATENATE($A30,"-",TEXT(J$7,"JJJJMMTT")),Daten!$D$1:$D$35811,0)),IF(J$7&lt;&gt;"",IF(INDIRECT(ADDRESS($A30+2,WEEKDAY(J$7,2)+1,1,,"Daten-Serientermine"))&lt;&gt;"","FS",""),""))</f>
      </c>
      <c r="K30" s="44">
        <f ca="1">IF(NOT(ISERROR(INDEX(Daten!$B$1:$B$35811,MATCH(CONCATENATE($A30,"-",TEXT(K$7,"JJJJMMTT")),Daten!$D$1:$D$35811,0)))),INDEX(Daten!$B$1:$B$35811,MATCH(CONCATENATE($A30,"-",TEXT(K$7,"JJJJMMTT")),Daten!$D$1:$D$35811,0)),IF(K$7&lt;&gt;"",IF(INDIRECT(ADDRESS($A30+2,WEEKDAY(K$7,2)+1,1,,"Daten-Serientermine"))&lt;&gt;"","FS",""),""))</f>
      </c>
      <c r="L30" s="44">
        <f ca="1">IF(NOT(ISERROR(INDEX(Daten!$B$1:$B$35811,MATCH(CONCATENATE($A30,"-",TEXT(L$7,"JJJJMMTT")),Daten!$D$1:$D$35811,0)))),INDEX(Daten!$B$1:$B$35811,MATCH(CONCATENATE($A30,"-",TEXT(L$7,"JJJJMMTT")),Daten!$D$1:$D$35811,0)),IF(L$7&lt;&gt;"",IF(INDIRECT(ADDRESS($A30+2,WEEKDAY(L$7,2)+1,1,,"Daten-Serientermine"))&lt;&gt;"","FS",""),""))</f>
      </c>
      <c r="M30" s="44">
        <f ca="1">IF(NOT(ISERROR(INDEX(Daten!$B$1:$B$35811,MATCH(CONCATENATE($A30,"-",TEXT(M$7,"JJJJMMTT")),Daten!$D$1:$D$35811,0)))),INDEX(Daten!$B$1:$B$35811,MATCH(CONCATENATE($A30,"-",TEXT(M$7,"JJJJMMTT")),Daten!$D$1:$D$35811,0)),IF(M$7&lt;&gt;"",IF(INDIRECT(ADDRESS($A30+2,WEEKDAY(M$7,2)+1,1,,"Daten-Serientermine"))&lt;&gt;"","FS",""),""))</f>
      </c>
      <c r="N30" s="44">
        <f ca="1">IF(NOT(ISERROR(INDEX(Daten!$B$1:$B$35811,MATCH(CONCATENATE($A30,"-",TEXT(N$7,"JJJJMMTT")),Daten!$D$1:$D$35811,0)))),INDEX(Daten!$B$1:$B$35811,MATCH(CONCATENATE($A30,"-",TEXT(N$7,"JJJJMMTT")),Daten!$D$1:$D$35811,0)),IF(N$7&lt;&gt;"",IF(INDIRECT(ADDRESS($A30+2,WEEKDAY(N$7,2)+1,1,,"Daten-Serientermine"))&lt;&gt;"","FS",""),""))</f>
      </c>
      <c r="O30" s="44">
        <f ca="1">IF(NOT(ISERROR(INDEX(Daten!$B$1:$B$35811,MATCH(CONCATENATE($A30,"-",TEXT(O$7,"JJJJMMTT")),Daten!$D$1:$D$35811,0)))),INDEX(Daten!$B$1:$B$35811,MATCH(CONCATENATE($A30,"-",TEXT(O$7,"JJJJMMTT")),Daten!$D$1:$D$35811,0)),IF(O$7&lt;&gt;"",IF(INDIRECT(ADDRESS($A30+2,WEEKDAY(O$7,2)+1,1,,"Daten-Serientermine"))&lt;&gt;"","FS",""),""))</f>
      </c>
      <c r="P30" s="44">
        <f ca="1">IF(NOT(ISERROR(INDEX(Daten!$B$1:$B$35811,MATCH(CONCATENATE($A30,"-",TEXT(P$7,"JJJJMMTT")),Daten!$D$1:$D$35811,0)))),INDEX(Daten!$B$1:$B$35811,MATCH(CONCATENATE($A30,"-",TEXT(P$7,"JJJJMMTT")),Daten!$D$1:$D$35811,0)),IF(P$7&lt;&gt;"",IF(INDIRECT(ADDRESS($A30+2,WEEKDAY(P$7,2)+1,1,,"Daten-Serientermine"))&lt;&gt;"","FS",""),""))</f>
      </c>
      <c r="Q30" s="44">
        <f ca="1">IF(NOT(ISERROR(INDEX(Daten!$B$1:$B$35811,MATCH(CONCATENATE($A30,"-",TEXT(Q$7,"JJJJMMTT")),Daten!$D$1:$D$35811,0)))),INDEX(Daten!$B$1:$B$35811,MATCH(CONCATENATE($A30,"-",TEXT(Q$7,"JJJJMMTT")),Daten!$D$1:$D$35811,0)),IF(Q$7&lt;&gt;"",IF(INDIRECT(ADDRESS($A30+2,WEEKDAY(Q$7,2)+1,1,,"Daten-Serientermine"))&lt;&gt;"","FS",""),""))</f>
      </c>
      <c r="R30" s="44">
        <f ca="1">IF(NOT(ISERROR(INDEX(Daten!$B$1:$B$35811,MATCH(CONCATENATE($A30,"-",TEXT(R$7,"JJJJMMTT")),Daten!$D$1:$D$35811,0)))),INDEX(Daten!$B$1:$B$35811,MATCH(CONCATENATE($A30,"-",TEXT(R$7,"JJJJMMTT")),Daten!$D$1:$D$35811,0)),IF(R$7&lt;&gt;"",IF(INDIRECT(ADDRESS($A30+2,WEEKDAY(R$7,2)+1,1,,"Daten-Serientermine"))&lt;&gt;"","FS",""),""))</f>
      </c>
      <c r="S30" s="44">
        <f ca="1">IF(NOT(ISERROR(INDEX(Daten!$B$1:$B$35811,MATCH(CONCATENATE($A30,"-",TEXT(S$7,"JJJJMMTT")),Daten!$D$1:$D$35811,0)))),INDEX(Daten!$B$1:$B$35811,MATCH(CONCATENATE($A30,"-",TEXT(S$7,"JJJJMMTT")),Daten!$D$1:$D$35811,0)),IF(S$7&lt;&gt;"",IF(INDIRECT(ADDRESS($A30+2,WEEKDAY(S$7,2)+1,1,,"Daten-Serientermine"))&lt;&gt;"","FS",""),""))</f>
      </c>
      <c r="T30" s="44">
        <f ca="1">IF(NOT(ISERROR(INDEX(Daten!$B$1:$B$35811,MATCH(CONCATENATE($A30,"-",TEXT(T$7,"JJJJMMTT")),Daten!$D$1:$D$35811,0)))),INDEX(Daten!$B$1:$B$35811,MATCH(CONCATENATE($A30,"-",TEXT(T$7,"JJJJMMTT")),Daten!$D$1:$D$35811,0)),IF(T$7&lt;&gt;"",IF(INDIRECT(ADDRESS($A30+2,WEEKDAY(T$7,2)+1,1,,"Daten-Serientermine"))&lt;&gt;"","FS",""),""))</f>
      </c>
      <c r="U30" s="44">
        <f ca="1">IF(NOT(ISERROR(INDEX(Daten!$B$1:$B$35811,MATCH(CONCATENATE($A30,"-",TEXT(U$7,"JJJJMMTT")),Daten!$D$1:$D$35811,0)))),INDEX(Daten!$B$1:$B$35811,MATCH(CONCATENATE($A30,"-",TEXT(U$7,"JJJJMMTT")),Daten!$D$1:$D$35811,0)),IF(U$7&lt;&gt;"",IF(INDIRECT(ADDRESS($A30+2,WEEKDAY(U$7,2)+1,1,,"Daten-Serientermine"))&lt;&gt;"","FS",""),""))</f>
      </c>
      <c r="V30" s="44">
        <f ca="1">IF(NOT(ISERROR(INDEX(Daten!$B$1:$B$35811,MATCH(CONCATENATE($A30,"-",TEXT(V$7,"JJJJMMTT")),Daten!$D$1:$D$35811,0)))),INDEX(Daten!$B$1:$B$35811,MATCH(CONCATENATE($A30,"-",TEXT(V$7,"JJJJMMTT")),Daten!$D$1:$D$35811,0)),IF(V$7&lt;&gt;"",IF(INDIRECT(ADDRESS($A30+2,WEEKDAY(V$7,2)+1,1,,"Daten-Serientermine"))&lt;&gt;"","FS",""),""))</f>
      </c>
      <c r="W30" s="44">
        <f ca="1">IF(NOT(ISERROR(INDEX(Daten!$B$1:$B$35811,MATCH(CONCATENATE($A30,"-",TEXT(W$7,"JJJJMMTT")),Daten!$D$1:$D$35811,0)))),INDEX(Daten!$B$1:$B$35811,MATCH(CONCATENATE($A30,"-",TEXT(W$7,"JJJJMMTT")),Daten!$D$1:$D$35811,0)),IF(W$7&lt;&gt;"",IF(INDIRECT(ADDRESS($A30+2,WEEKDAY(W$7,2)+1,1,,"Daten-Serientermine"))&lt;&gt;"","FS",""),""))</f>
      </c>
      <c r="X30" s="44">
        <f ca="1">IF(NOT(ISERROR(INDEX(Daten!$B$1:$B$35811,MATCH(CONCATENATE($A30,"-",TEXT(X$7,"JJJJMMTT")),Daten!$D$1:$D$35811,0)))),INDEX(Daten!$B$1:$B$35811,MATCH(CONCATENATE($A30,"-",TEXT(X$7,"JJJJMMTT")),Daten!$D$1:$D$35811,0)),IF(X$7&lt;&gt;"",IF(INDIRECT(ADDRESS($A30+2,WEEKDAY(X$7,2)+1,1,,"Daten-Serientermine"))&lt;&gt;"","FS",""),""))</f>
      </c>
      <c r="Y30" s="44">
        <f ca="1">IF(NOT(ISERROR(INDEX(Daten!$B$1:$B$35811,MATCH(CONCATENATE($A30,"-",TEXT(Y$7,"JJJJMMTT")),Daten!$D$1:$D$35811,0)))),INDEX(Daten!$B$1:$B$35811,MATCH(CONCATENATE($A30,"-",TEXT(Y$7,"JJJJMMTT")),Daten!$D$1:$D$35811,0)),IF(Y$7&lt;&gt;"",IF(INDIRECT(ADDRESS($A30+2,WEEKDAY(Y$7,2)+1,1,,"Daten-Serientermine"))&lt;&gt;"","FS",""),""))</f>
      </c>
      <c r="Z30" s="44">
        <f ca="1">IF(NOT(ISERROR(INDEX(Daten!$B$1:$B$35811,MATCH(CONCATENATE($A30,"-",TEXT(Z$7,"JJJJMMTT")),Daten!$D$1:$D$35811,0)))),INDEX(Daten!$B$1:$B$35811,MATCH(CONCATENATE($A30,"-",TEXT(Z$7,"JJJJMMTT")),Daten!$D$1:$D$35811,0)),IF(Z$7&lt;&gt;"",IF(INDIRECT(ADDRESS($A30+2,WEEKDAY(Z$7,2)+1,1,,"Daten-Serientermine"))&lt;&gt;"","FS",""),""))</f>
      </c>
      <c r="AA30" s="44">
        <f ca="1">IF(NOT(ISERROR(INDEX(Daten!$B$1:$B$35811,MATCH(CONCATENATE($A30,"-",TEXT(AA$7,"JJJJMMTT")),Daten!$D$1:$D$35811,0)))),INDEX(Daten!$B$1:$B$35811,MATCH(CONCATENATE($A30,"-",TEXT(AA$7,"JJJJMMTT")),Daten!$D$1:$D$35811,0)),IF(AA$7&lt;&gt;"",IF(INDIRECT(ADDRESS($A30+2,WEEKDAY(AA$7,2)+1,1,,"Daten-Serientermine"))&lt;&gt;"","FS",""),""))</f>
      </c>
      <c r="AB30" s="44">
        <f ca="1">IF(NOT(ISERROR(INDEX(Daten!$B$1:$B$35811,MATCH(CONCATENATE($A30,"-",TEXT(AB$7,"JJJJMMTT")),Daten!$D$1:$D$35811,0)))),INDEX(Daten!$B$1:$B$35811,MATCH(CONCATENATE($A30,"-",TEXT(AB$7,"JJJJMMTT")),Daten!$D$1:$D$35811,0)),IF(AB$7&lt;&gt;"",IF(INDIRECT(ADDRESS($A30+2,WEEKDAY(AB$7,2)+1,1,,"Daten-Serientermine"))&lt;&gt;"","FS",""),""))</f>
      </c>
      <c r="AC30" s="44">
        <f ca="1">IF(NOT(ISERROR(INDEX(Daten!$B$1:$B$35811,MATCH(CONCATENATE($A30,"-",TEXT(AC$7,"JJJJMMTT")),Daten!$D$1:$D$35811,0)))),INDEX(Daten!$B$1:$B$35811,MATCH(CONCATENATE($A30,"-",TEXT(AC$7,"JJJJMMTT")),Daten!$D$1:$D$35811,0)),IF(AC$7&lt;&gt;"",IF(INDIRECT(ADDRESS($A30+2,WEEKDAY(AC$7,2)+1,1,,"Daten-Serientermine"))&lt;&gt;"","FS",""),""))</f>
      </c>
      <c r="AD30" s="44">
        <f ca="1">IF(NOT(ISERROR(INDEX(Daten!$B$1:$B$35811,MATCH(CONCATENATE($A30,"-",TEXT(AD$7,"JJJJMMTT")),Daten!$D$1:$D$35811,0)))),INDEX(Daten!$B$1:$B$35811,MATCH(CONCATENATE($A30,"-",TEXT(AD$7,"JJJJMMTT")),Daten!$D$1:$D$35811,0)),IF(AD$7&lt;&gt;"",IF(INDIRECT(ADDRESS($A30+2,WEEKDAY(AD$7,2)+1,1,,"Daten-Serientermine"))&lt;&gt;"","FS",""),""))</f>
      </c>
      <c r="AE30" s="44">
        <f ca="1">IF(NOT(ISERROR(INDEX(Daten!$B$1:$B$35811,MATCH(CONCATENATE($A30,"-",TEXT(AE$7,"JJJJMMTT")),Daten!$D$1:$D$35811,0)))),INDEX(Daten!$B$1:$B$35811,MATCH(CONCATENATE($A30,"-",TEXT(AE$7,"JJJJMMTT")),Daten!$D$1:$D$35811,0)),IF(AE$7&lt;&gt;"",IF(INDIRECT(ADDRESS($A30+2,WEEKDAY(AE$7,2)+1,1,,"Daten-Serientermine"))&lt;&gt;"","FS",""),""))</f>
      </c>
      <c r="AF30" s="44">
        <f ca="1">IF(NOT(ISERROR(INDEX(Daten!$B$1:$B$35811,MATCH(CONCATENATE($A30,"-",TEXT(AF$7,"JJJJMMTT")),Daten!$D$1:$D$35811,0)))),INDEX(Daten!$B$1:$B$35811,MATCH(CONCATENATE($A30,"-",TEXT(AF$7,"JJJJMMTT")),Daten!$D$1:$D$35811,0)),IF(AF$7&lt;&gt;"",IF(INDIRECT(ADDRESS($A30+2,WEEKDAY(AF$7,2)+1,1,,"Daten-Serientermine"))&lt;&gt;"","FS",""),""))</f>
      </c>
      <c r="AG30" s="44">
        <f ca="1">IF(NOT(ISERROR(INDEX(Daten!$B$1:$B$35811,MATCH(CONCATENATE($A30,"-",TEXT(AG$7,"JJJJMMTT")),Daten!$D$1:$D$35811,0)))),INDEX(Daten!$B$1:$B$35811,MATCH(CONCATENATE($A30,"-",TEXT(AG$7,"JJJJMMTT")),Daten!$D$1:$D$35811,0)),IF(AG$7&lt;&gt;"",IF(INDIRECT(ADDRESS($A30+2,WEEKDAY(AG$7,2)+1,1,,"Daten-Serientermine"))&lt;&gt;"","FS",""),""))</f>
      </c>
      <c r="AH30" s="44">
        <f ca="1">IF(NOT(ISERROR(INDEX(Daten!$B$1:$B$35811,MATCH(CONCATENATE($A30,"-",TEXT(AH$7,"JJJJMMTT")),Daten!$D$1:$D$35811,0)))),INDEX(Daten!$B$1:$B$35811,MATCH(CONCATENATE($A30,"-",TEXT(AH$7,"JJJJMMTT")),Daten!$D$1:$D$35811,0)),IF(AH$7&lt;&gt;"",IF(INDIRECT(ADDRESS($A30+2,WEEKDAY(AH$7,2)+1,1,,"Daten-Serientermine"))&lt;&gt;"","FS",""),""))</f>
      </c>
      <c r="AI30" s="44">
        <f ca="1">IF(NOT(ISERROR(INDEX(Daten!$B$1:$B$35811,MATCH(CONCATENATE($A30,"-",TEXT(AI$7,"JJJJMMTT")),Daten!$D$1:$D$35811,0)))),INDEX(Daten!$B$1:$B$35811,MATCH(CONCATENATE($A30,"-",TEXT(AI$7,"JJJJMMTT")),Daten!$D$1:$D$35811,0)),IF(AI$7&lt;&gt;"",IF(INDIRECT(ADDRESS($A30+2,WEEKDAY(AI$7,2)+1,1,,"Daten-Serientermine"))&lt;&gt;"","FS",""),""))</f>
      </c>
      <c r="AJ30" s="44">
        <f ca="1">IF(NOT(ISERROR(INDEX(Daten!$B$1:$B$35811,MATCH(CONCATENATE($A30,"-",TEXT(AJ$7,"JJJJMMTT")),Daten!$D$1:$D$35811,0)))),INDEX(Daten!$B$1:$B$35811,MATCH(CONCATENATE($A30,"-",TEXT(AJ$7,"JJJJMMTT")),Daten!$D$1:$D$35811,0)),IF(AJ$7&lt;&gt;"",IF(INDIRECT(ADDRESS($A30+2,WEEKDAY(AJ$7,2)+1,1,,"Daten-Serientermine"))&lt;&gt;"","FS",""),""))</f>
      </c>
      <c r="AK30" s="45">
        <f ca="1">IF(NOT(ISERROR(INDEX(Daten!$B$1:$B$35811,MATCH(CONCATENATE($A30,"-",TEXT(AK$7,"JJJJMMTT")),Daten!$D$1:$D$35811,0)))),INDEX(Daten!$B$1:$B$35811,MATCH(CONCATENATE($A30,"-",TEXT(AK$7,"JJJJMMTT")),Daten!$D$1:$D$35811,0)),IF(AK$7&lt;&gt;"",IF(INDIRECT(ADDRESS($A30+2,WEEKDAY(AK$7,2)+1,1,,"Daten-Serientermine"))&lt;&gt;"","FS",""),""))</f>
      </c>
    </row>
    <row r="31" spans="1:37" ht="15" hidden="1">
      <c r="A31" s="29">
        <v>20</v>
      </c>
      <c r="B31" s="54">
        <f>IF(Einstellungen!C22&lt;&gt;"",Einstellungen!C22,"")</f>
      </c>
      <c r="C31" s="51">
        <f ca="1">IF(NOT(ISERROR(INDEX(INDIRECT(ADDRESS(3,5+$A31,1,1,"Daten-Anspruch")&amp;":"&amp;ADDRESS(65000,5+$A31,1,1)),MATCH(CONCATENATE(YEAR($G$6)-1,"-","1"),'Daten-Anspruch'!$E$3:$E$65000,0)))),INDEX(INDIRECT(ADDRESS(3,5+$A31,1,1,"Daten-Anspruch")&amp;":"&amp;ADDRESS(65000,5+$A31,1,1)),MATCH(CONCATENATE(YEAR($G$6)-1,"-","1"),'Daten-Anspruch'!$E$3:$E$65000,0)),"")</f>
        <v>0</v>
      </c>
      <c r="D31" s="51">
        <f ca="1">IF(NOT(ISERROR(INDEX(INDIRECT(ADDRESS(3,5+$A31,1,1,"Daten-Anspruch")&amp;":"&amp;ADDRESS(65000,5+$A31,1,1)),MATCH(CONCATENATE(YEAR($G$6),"-","2"),'Daten-Anspruch'!$E$3:$E$65000,0)))),INDEX(INDIRECT(ADDRESS(3,5+$A31,1,1,"Daten-Anspruch")&amp;":"&amp;ADDRESS(65000,5+$A31,1,1)),MATCH(CONCATENATE(YEAR($G$6),"-","2"),'Daten-Anspruch'!$E$3:$E$65000,0)),"")</f>
        <v>0</v>
      </c>
      <c r="E31" s="51">
        <f ca="1">IF(NOT(ISERROR(INDEX(INDIRECT(ADDRESS(3,5+$A31,1,1,"Daten-Anspruch")&amp;":"&amp;ADDRESS(65000,5+$A31,1,1)),MATCH(CONCATENATE(YEAR($G$6),"-","3"),'Daten-Anspruch'!$E$3:$E$65000,0)))),INDEX(INDIRECT(ADDRESS(3,5+$A31,1,1,"Daten-Anspruch")&amp;":"&amp;ADDRESS(65000,5+$A31,1,1)),MATCH(CONCATENATE(YEAR($G$6),"-","3"),'Daten-Anspruch'!$E$3:$E$65000,0)),"")</f>
        <v>0</v>
      </c>
      <c r="F31" s="52">
        <f t="shared" si="2"/>
        <v>0</v>
      </c>
      <c r="G31" s="43">
        <f ca="1">IF(NOT(ISERROR(INDEX(Daten!$B$1:$B$35811,MATCH(CONCATENATE($A31,"-",TEXT(G$7,"JJJJMMTT")),Daten!$D$1:$D$35811,0)))),INDEX(Daten!$B$1:$B$35811,MATCH(CONCATENATE($A31,"-",TEXT(G$7,"JJJJMMTT")),Daten!$D$1:$D$35811,0)),IF(G$7&lt;&gt;"",IF(INDIRECT(ADDRESS($A31+2,WEEKDAY(G$7,2)+1,1,,"Daten-Serientermine"))&lt;&gt;"","FS",""),""))</f>
      </c>
      <c r="H31" s="44">
        <f ca="1">IF(NOT(ISERROR(INDEX(Daten!$B$1:$B$35811,MATCH(CONCATENATE($A31,"-",TEXT(H$7,"JJJJMMTT")),Daten!$D$1:$D$35811,0)))),INDEX(Daten!$B$1:$B$35811,MATCH(CONCATENATE($A31,"-",TEXT(H$7,"JJJJMMTT")),Daten!$D$1:$D$35811,0)),IF(H$7&lt;&gt;"",IF(INDIRECT(ADDRESS($A31+2,WEEKDAY(H$7,2)+1,1,,"Daten-Serientermine"))&lt;&gt;"","FS",""),""))</f>
      </c>
      <c r="I31" s="44">
        <f ca="1">IF(NOT(ISERROR(INDEX(Daten!$B$1:$B$35811,MATCH(CONCATENATE($A31,"-",TEXT(I$7,"JJJJMMTT")),Daten!$D$1:$D$35811,0)))),INDEX(Daten!$B$1:$B$35811,MATCH(CONCATENATE($A31,"-",TEXT(I$7,"JJJJMMTT")),Daten!$D$1:$D$35811,0)),IF(I$7&lt;&gt;"",IF(INDIRECT(ADDRESS($A31+2,WEEKDAY(I$7,2)+1,1,,"Daten-Serientermine"))&lt;&gt;"","FS",""),""))</f>
      </c>
      <c r="J31" s="44">
        <f ca="1">IF(NOT(ISERROR(INDEX(Daten!$B$1:$B$35811,MATCH(CONCATENATE($A31,"-",TEXT(J$7,"JJJJMMTT")),Daten!$D$1:$D$35811,0)))),INDEX(Daten!$B$1:$B$35811,MATCH(CONCATENATE($A31,"-",TEXT(J$7,"JJJJMMTT")),Daten!$D$1:$D$35811,0)),IF(J$7&lt;&gt;"",IF(INDIRECT(ADDRESS($A31+2,WEEKDAY(J$7,2)+1,1,,"Daten-Serientermine"))&lt;&gt;"","FS",""),""))</f>
      </c>
      <c r="K31" s="44">
        <f ca="1">IF(NOT(ISERROR(INDEX(Daten!$B$1:$B$35811,MATCH(CONCATENATE($A31,"-",TEXT(K$7,"JJJJMMTT")),Daten!$D$1:$D$35811,0)))),INDEX(Daten!$B$1:$B$35811,MATCH(CONCATENATE($A31,"-",TEXT(K$7,"JJJJMMTT")),Daten!$D$1:$D$35811,0)),IF(K$7&lt;&gt;"",IF(INDIRECT(ADDRESS($A31+2,WEEKDAY(K$7,2)+1,1,,"Daten-Serientermine"))&lt;&gt;"","FS",""),""))</f>
      </c>
      <c r="L31" s="44">
        <f ca="1">IF(NOT(ISERROR(INDEX(Daten!$B$1:$B$35811,MATCH(CONCATENATE($A31,"-",TEXT(L$7,"JJJJMMTT")),Daten!$D$1:$D$35811,0)))),INDEX(Daten!$B$1:$B$35811,MATCH(CONCATENATE($A31,"-",TEXT(L$7,"JJJJMMTT")),Daten!$D$1:$D$35811,0)),IF(L$7&lt;&gt;"",IF(INDIRECT(ADDRESS($A31+2,WEEKDAY(L$7,2)+1,1,,"Daten-Serientermine"))&lt;&gt;"","FS",""),""))</f>
      </c>
      <c r="M31" s="44">
        <f ca="1">IF(NOT(ISERROR(INDEX(Daten!$B$1:$B$35811,MATCH(CONCATENATE($A31,"-",TEXT(M$7,"JJJJMMTT")),Daten!$D$1:$D$35811,0)))),INDEX(Daten!$B$1:$B$35811,MATCH(CONCATENATE($A31,"-",TEXT(M$7,"JJJJMMTT")),Daten!$D$1:$D$35811,0)),IF(M$7&lt;&gt;"",IF(INDIRECT(ADDRESS($A31+2,WEEKDAY(M$7,2)+1,1,,"Daten-Serientermine"))&lt;&gt;"","FS",""),""))</f>
      </c>
      <c r="N31" s="44">
        <f ca="1">IF(NOT(ISERROR(INDEX(Daten!$B$1:$B$35811,MATCH(CONCATENATE($A31,"-",TEXT(N$7,"JJJJMMTT")),Daten!$D$1:$D$35811,0)))),INDEX(Daten!$B$1:$B$35811,MATCH(CONCATENATE($A31,"-",TEXT(N$7,"JJJJMMTT")),Daten!$D$1:$D$35811,0)),IF(N$7&lt;&gt;"",IF(INDIRECT(ADDRESS($A31+2,WEEKDAY(N$7,2)+1,1,,"Daten-Serientermine"))&lt;&gt;"","FS",""),""))</f>
      </c>
      <c r="O31" s="44">
        <f ca="1">IF(NOT(ISERROR(INDEX(Daten!$B$1:$B$35811,MATCH(CONCATENATE($A31,"-",TEXT(O$7,"JJJJMMTT")),Daten!$D$1:$D$35811,0)))),INDEX(Daten!$B$1:$B$35811,MATCH(CONCATENATE($A31,"-",TEXT(O$7,"JJJJMMTT")),Daten!$D$1:$D$35811,0)),IF(O$7&lt;&gt;"",IF(INDIRECT(ADDRESS($A31+2,WEEKDAY(O$7,2)+1,1,,"Daten-Serientermine"))&lt;&gt;"","FS",""),""))</f>
      </c>
      <c r="P31" s="44">
        <f ca="1">IF(NOT(ISERROR(INDEX(Daten!$B$1:$B$35811,MATCH(CONCATENATE($A31,"-",TEXT(P$7,"JJJJMMTT")),Daten!$D$1:$D$35811,0)))),INDEX(Daten!$B$1:$B$35811,MATCH(CONCATENATE($A31,"-",TEXT(P$7,"JJJJMMTT")),Daten!$D$1:$D$35811,0)),IF(P$7&lt;&gt;"",IF(INDIRECT(ADDRESS($A31+2,WEEKDAY(P$7,2)+1,1,,"Daten-Serientermine"))&lt;&gt;"","FS",""),""))</f>
      </c>
      <c r="Q31" s="44">
        <f ca="1">IF(NOT(ISERROR(INDEX(Daten!$B$1:$B$35811,MATCH(CONCATENATE($A31,"-",TEXT(Q$7,"JJJJMMTT")),Daten!$D$1:$D$35811,0)))),INDEX(Daten!$B$1:$B$35811,MATCH(CONCATENATE($A31,"-",TEXT(Q$7,"JJJJMMTT")),Daten!$D$1:$D$35811,0)),IF(Q$7&lt;&gt;"",IF(INDIRECT(ADDRESS($A31+2,WEEKDAY(Q$7,2)+1,1,,"Daten-Serientermine"))&lt;&gt;"","FS",""),""))</f>
      </c>
      <c r="R31" s="44">
        <f ca="1">IF(NOT(ISERROR(INDEX(Daten!$B$1:$B$35811,MATCH(CONCATENATE($A31,"-",TEXT(R$7,"JJJJMMTT")),Daten!$D$1:$D$35811,0)))),INDEX(Daten!$B$1:$B$35811,MATCH(CONCATENATE($A31,"-",TEXT(R$7,"JJJJMMTT")),Daten!$D$1:$D$35811,0)),IF(R$7&lt;&gt;"",IF(INDIRECT(ADDRESS($A31+2,WEEKDAY(R$7,2)+1,1,,"Daten-Serientermine"))&lt;&gt;"","FS",""),""))</f>
      </c>
      <c r="S31" s="44">
        <f ca="1">IF(NOT(ISERROR(INDEX(Daten!$B$1:$B$35811,MATCH(CONCATENATE($A31,"-",TEXT(S$7,"JJJJMMTT")),Daten!$D$1:$D$35811,0)))),INDEX(Daten!$B$1:$B$35811,MATCH(CONCATENATE($A31,"-",TEXT(S$7,"JJJJMMTT")),Daten!$D$1:$D$35811,0)),IF(S$7&lt;&gt;"",IF(INDIRECT(ADDRESS($A31+2,WEEKDAY(S$7,2)+1,1,,"Daten-Serientermine"))&lt;&gt;"","FS",""),""))</f>
      </c>
      <c r="T31" s="44">
        <f ca="1">IF(NOT(ISERROR(INDEX(Daten!$B$1:$B$35811,MATCH(CONCATENATE($A31,"-",TEXT(T$7,"JJJJMMTT")),Daten!$D$1:$D$35811,0)))),INDEX(Daten!$B$1:$B$35811,MATCH(CONCATENATE($A31,"-",TEXT(T$7,"JJJJMMTT")),Daten!$D$1:$D$35811,0)),IF(T$7&lt;&gt;"",IF(INDIRECT(ADDRESS($A31+2,WEEKDAY(T$7,2)+1,1,,"Daten-Serientermine"))&lt;&gt;"","FS",""),""))</f>
      </c>
      <c r="U31" s="44">
        <f ca="1">IF(NOT(ISERROR(INDEX(Daten!$B$1:$B$35811,MATCH(CONCATENATE($A31,"-",TEXT(U$7,"JJJJMMTT")),Daten!$D$1:$D$35811,0)))),INDEX(Daten!$B$1:$B$35811,MATCH(CONCATENATE($A31,"-",TEXT(U$7,"JJJJMMTT")),Daten!$D$1:$D$35811,0)),IF(U$7&lt;&gt;"",IF(INDIRECT(ADDRESS($A31+2,WEEKDAY(U$7,2)+1,1,,"Daten-Serientermine"))&lt;&gt;"","FS",""),""))</f>
      </c>
      <c r="V31" s="44">
        <f ca="1">IF(NOT(ISERROR(INDEX(Daten!$B$1:$B$35811,MATCH(CONCATENATE($A31,"-",TEXT(V$7,"JJJJMMTT")),Daten!$D$1:$D$35811,0)))),INDEX(Daten!$B$1:$B$35811,MATCH(CONCATENATE($A31,"-",TEXT(V$7,"JJJJMMTT")),Daten!$D$1:$D$35811,0)),IF(V$7&lt;&gt;"",IF(INDIRECT(ADDRESS($A31+2,WEEKDAY(V$7,2)+1,1,,"Daten-Serientermine"))&lt;&gt;"","FS",""),""))</f>
      </c>
      <c r="W31" s="44">
        <f ca="1">IF(NOT(ISERROR(INDEX(Daten!$B$1:$B$35811,MATCH(CONCATENATE($A31,"-",TEXT(W$7,"JJJJMMTT")),Daten!$D$1:$D$35811,0)))),INDEX(Daten!$B$1:$B$35811,MATCH(CONCATENATE($A31,"-",TEXT(W$7,"JJJJMMTT")),Daten!$D$1:$D$35811,0)),IF(W$7&lt;&gt;"",IF(INDIRECT(ADDRESS($A31+2,WEEKDAY(W$7,2)+1,1,,"Daten-Serientermine"))&lt;&gt;"","FS",""),""))</f>
      </c>
      <c r="X31" s="44">
        <f ca="1">IF(NOT(ISERROR(INDEX(Daten!$B$1:$B$35811,MATCH(CONCATENATE($A31,"-",TEXT(X$7,"JJJJMMTT")),Daten!$D$1:$D$35811,0)))),INDEX(Daten!$B$1:$B$35811,MATCH(CONCATENATE($A31,"-",TEXT(X$7,"JJJJMMTT")),Daten!$D$1:$D$35811,0)),IF(X$7&lt;&gt;"",IF(INDIRECT(ADDRESS($A31+2,WEEKDAY(X$7,2)+1,1,,"Daten-Serientermine"))&lt;&gt;"","FS",""),""))</f>
      </c>
      <c r="Y31" s="44">
        <f ca="1">IF(NOT(ISERROR(INDEX(Daten!$B$1:$B$35811,MATCH(CONCATENATE($A31,"-",TEXT(Y$7,"JJJJMMTT")),Daten!$D$1:$D$35811,0)))),INDEX(Daten!$B$1:$B$35811,MATCH(CONCATENATE($A31,"-",TEXT(Y$7,"JJJJMMTT")),Daten!$D$1:$D$35811,0)),IF(Y$7&lt;&gt;"",IF(INDIRECT(ADDRESS($A31+2,WEEKDAY(Y$7,2)+1,1,,"Daten-Serientermine"))&lt;&gt;"","FS",""),""))</f>
      </c>
      <c r="Z31" s="44">
        <f ca="1">IF(NOT(ISERROR(INDEX(Daten!$B$1:$B$35811,MATCH(CONCATENATE($A31,"-",TEXT(Z$7,"JJJJMMTT")),Daten!$D$1:$D$35811,0)))),INDEX(Daten!$B$1:$B$35811,MATCH(CONCATENATE($A31,"-",TEXT(Z$7,"JJJJMMTT")),Daten!$D$1:$D$35811,0)),IF(Z$7&lt;&gt;"",IF(INDIRECT(ADDRESS($A31+2,WEEKDAY(Z$7,2)+1,1,,"Daten-Serientermine"))&lt;&gt;"","FS",""),""))</f>
      </c>
      <c r="AA31" s="44">
        <f ca="1">IF(NOT(ISERROR(INDEX(Daten!$B$1:$B$35811,MATCH(CONCATENATE($A31,"-",TEXT(AA$7,"JJJJMMTT")),Daten!$D$1:$D$35811,0)))),INDEX(Daten!$B$1:$B$35811,MATCH(CONCATENATE($A31,"-",TEXT(AA$7,"JJJJMMTT")),Daten!$D$1:$D$35811,0)),IF(AA$7&lt;&gt;"",IF(INDIRECT(ADDRESS($A31+2,WEEKDAY(AA$7,2)+1,1,,"Daten-Serientermine"))&lt;&gt;"","FS",""),""))</f>
      </c>
      <c r="AB31" s="44">
        <f ca="1">IF(NOT(ISERROR(INDEX(Daten!$B$1:$B$35811,MATCH(CONCATENATE($A31,"-",TEXT(AB$7,"JJJJMMTT")),Daten!$D$1:$D$35811,0)))),INDEX(Daten!$B$1:$B$35811,MATCH(CONCATENATE($A31,"-",TEXT(AB$7,"JJJJMMTT")),Daten!$D$1:$D$35811,0)),IF(AB$7&lt;&gt;"",IF(INDIRECT(ADDRESS($A31+2,WEEKDAY(AB$7,2)+1,1,,"Daten-Serientermine"))&lt;&gt;"","FS",""),""))</f>
      </c>
      <c r="AC31" s="44">
        <f ca="1">IF(NOT(ISERROR(INDEX(Daten!$B$1:$B$35811,MATCH(CONCATENATE($A31,"-",TEXT(AC$7,"JJJJMMTT")),Daten!$D$1:$D$35811,0)))),INDEX(Daten!$B$1:$B$35811,MATCH(CONCATENATE($A31,"-",TEXT(AC$7,"JJJJMMTT")),Daten!$D$1:$D$35811,0)),IF(AC$7&lt;&gt;"",IF(INDIRECT(ADDRESS($A31+2,WEEKDAY(AC$7,2)+1,1,,"Daten-Serientermine"))&lt;&gt;"","FS",""),""))</f>
      </c>
      <c r="AD31" s="44">
        <f ca="1">IF(NOT(ISERROR(INDEX(Daten!$B$1:$B$35811,MATCH(CONCATENATE($A31,"-",TEXT(AD$7,"JJJJMMTT")),Daten!$D$1:$D$35811,0)))),INDEX(Daten!$B$1:$B$35811,MATCH(CONCATENATE($A31,"-",TEXT(AD$7,"JJJJMMTT")),Daten!$D$1:$D$35811,0)),IF(AD$7&lt;&gt;"",IF(INDIRECT(ADDRESS($A31+2,WEEKDAY(AD$7,2)+1,1,,"Daten-Serientermine"))&lt;&gt;"","FS",""),""))</f>
      </c>
      <c r="AE31" s="44">
        <f ca="1">IF(NOT(ISERROR(INDEX(Daten!$B$1:$B$35811,MATCH(CONCATENATE($A31,"-",TEXT(AE$7,"JJJJMMTT")),Daten!$D$1:$D$35811,0)))),INDEX(Daten!$B$1:$B$35811,MATCH(CONCATENATE($A31,"-",TEXT(AE$7,"JJJJMMTT")),Daten!$D$1:$D$35811,0)),IF(AE$7&lt;&gt;"",IF(INDIRECT(ADDRESS($A31+2,WEEKDAY(AE$7,2)+1,1,,"Daten-Serientermine"))&lt;&gt;"","FS",""),""))</f>
      </c>
      <c r="AF31" s="44">
        <f ca="1">IF(NOT(ISERROR(INDEX(Daten!$B$1:$B$35811,MATCH(CONCATENATE($A31,"-",TEXT(AF$7,"JJJJMMTT")),Daten!$D$1:$D$35811,0)))),INDEX(Daten!$B$1:$B$35811,MATCH(CONCATENATE($A31,"-",TEXT(AF$7,"JJJJMMTT")),Daten!$D$1:$D$35811,0)),IF(AF$7&lt;&gt;"",IF(INDIRECT(ADDRESS($A31+2,WEEKDAY(AF$7,2)+1,1,,"Daten-Serientermine"))&lt;&gt;"","FS",""),""))</f>
      </c>
      <c r="AG31" s="44">
        <f ca="1">IF(NOT(ISERROR(INDEX(Daten!$B$1:$B$35811,MATCH(CONCATENATE($A31,"-",TEXT(AG$7,"JJJJMMTT")),Daten!$D$1:$D$35811,0)))),INDEX(Daten!$B$1:$B$35811,MATCH(CONCATENATE($A31,"-",TEXT(AG$7,"JJJJMMTT")),Daten!$D$1:$D$35811,0)),IF(AG$7&lt;&gt;"",IF(INDIRECT(ADDRESS($A31+2,WEEKDAY(AG$7,2)+1,1,,"Daten-Serientermine"))&lt;&gt;"","FS",""),""))</f>
      </c>
      <c r="AH31" s="44">
        <f ca="1">IF(NOT(ISERROR(INDEX(Daten!$B$1:$B$35811,MATCH(CONCATENATE($A31,"-",TEXT(AH$7,"JJJJMMTT")),Daten!$D$1:$D$35811,0)))),INDEX(Daten!$B$1:$B$35811,MATCH(CONCATENATE($A31,"-",TEXT(AH$7,"JJJJMMTT")),Daten!$D$1:$D$35811,0)),IF(AH$7&lt;&gt;"",IF(INDIRECT(ADDRESS($A31+2,WEEKDAY(AH$7,2)+1,1,,"Daten-Serientermine"))&lt;&gt;"","FS",""),""))</f>
      </c>
      <c r="AI31" s="44">
        <f ca="1">IF(NOT(ISERROR(INDEX(Daten!$B$1:$B$35811,MATCH(CONCATENATE($A31,"-",TEXT(AI$7,"JJJJMMTT")),Daten!$D$1:$D$35811,0)))),INDEX(Daten!$B$1:$B$35811,MATCH(CONCATENATE($A31,"-",TEXT(AI$7,"JJJJMMTT")),Daten!$D$1:$D$35811,0)),IF(AI$7&lt;&gt;"",IF(INDIRECT(ADDRESS($A31+2,WEEKDAY(AI$7,2)+1,1,,"Daten-Serientermine"))&lt;&gt;"","FS",""),""))</f>
      </c>
      <c r="AJ31" s="44">
        <f ca="1">IF(NOT(ISERROR(INDEX(Daten!$B$1:$B$35811,MATCH(CONCATENATE($A31,"-",TEXT(AJ$7,"JJJJMMTT")),Daten!$D$1:$D$35811,0)))),INDEX(Daten!$B$1:$B$35811,MATCH(CONCATENATE($A31,"-",TEXT(AJ$7,"JJJJMMTT")),Daten!$D$1:$D$35811,0)),IF(AJ$7&lt;&gt;"",IF(INDIRECT(ADDRESS($A31+2,WEEKDAY(AJ$7,2)+1,1,,"Daten-Serientermine"))&lt;&gt;"","FS",""),""))</f>
      </c>
      <c r="AK31" s="45">
        <f ca="1">IF(NOT(ISERROR(INDEX(Daten!$B$1:$B$35811,MATCH(CONCATENATE($A31,"-",TEXT(AK$7,"JJJJMMTT")),Daten!$D$1:$D$35811,0)))),INDEX(Daten!$B$1:$B$35811,MATCH(CONCATENATE($A31,"-",TEXT(AK$7,"JJJJMMTT")),Daten!$D$1:$D$35811,0)),IF(AK$7&lt;&gt;"",IF(INDIRECT(ADDRESS($A31+2,WEEKDAY(AK$7,2)+1,1,,"Daten-Serientermine"))&lt;&gt;"","FS",""),""))</f>
      </c>
    </row>
    <row r="32" spans="1:37" ht="15" hidden="1">
      <c r="A32" s="29">
        <v>21</v>
      </c>
      <c r="B32" s="53">
        <f>IF(Einstellungen!C23&lt;&gt;"",Einstellungen!C23,"")</f>
      </c>
      <c r="C32" s="39">
        <f ca="1">IF(NOT(ISERROR(INDEX(INDIRECT(ADDRESS(3,5+$A32,1,1,"Daten-Anspruch")&amp;":"&amp;ADDRESS(65000,5+$A32,1,1)),MATCH(CONCATENATE(YEAR($G$6)-1,"-","1"),'Daten-Anspruch'!$E$3:$E$65000,0)))),INDEX(INDIRECT(ADDRESS(3,5+$A32,1,1,"Daten-Anspruch")&amp;":"&amp;ADDRESS(65000,5+$A32,1,1)),MATCH(CONCATENATE(YEAR($G$6)-1,"-","1"),'Daten-Anspruch'!$E$3:$E$65000,0)),"")</f>
        <v>0</v>
      </c>
      <c r="D32" s="39">
        <f ca="1">IF(NOT(ISERROR(INDEX(INDIRECT(ADDRESS(3,5+$A32,1,1,"Daten-Anspruch")&amp;":"&amp;ADDRESS(65000,5+$A32,1,1)),MATCH(CONCATENATE(YEAR($G$6),"-","2"),'Daten-Anspruch'!$E$3:$E$65000,0)))),INDEX(INDIRECT(ADDRESS(3,5+$A32,1,1,"Daten-Anspruch")&amp;":"&amp;ADDRESS(65000,5+$A32,1,1)),MATCH(CONCATENATE(YEAR($G$6),"-","2"),'Daten-Anspruch'!$E$3:$E$65000,0)),"")</f>
        <v>0</v>
      </c>
      <c r="E32" s="39">
        <f ca="1">IF(NOT(ISERROR(INDEX(INDIRECT(ADDRESS(3,5+$A32,1,1,"Daten-Anspruch")&amp;":"&amp;ADDRESS(65000,5+$A32,1,1)),MATCH(CONCATENATE(YEAR($G$6),"-","3"),'Daten-Anspruch'!$E$3:$E$65000,0)))),INDEX(INDIRECT(ADDRESS(3,5+$A32,1,1,"Daten-Anspruch")&amp;":"&amp;ADDRESS(65000,5+$A32,1,1)),MATCH(CONCATENATE(YEAR($G$6),"-","3"),'Daten-Anspruch'!$E$3:$E$65000,0)),"")</f>
        <v>0</v>
      </c>
      <c r="F32" s="40">
        <f t="shared" si="2"/>
        <v>0</v>
      </c>
      <c r="G32" s="43">
        <f ca="1">IF(NOT(ISERROR(INDEX(Daten!$B$1:$B$35811,MATCH(CONCATENATE($A32,"-",TEXT(G$7,"JJJJMMTT")),Daten!$D$1:$D$35811,0)))),INDEX(Daten!$B$1:$B$35811,MATCH(CONCATENATE($A32,"-",TEXT(G$7,"JJJJMMTT")),Daten!$D$1:$D$35811,0)),IF(G$7&lt;&gt;"",IF(INDIRECT(ADDRESS($A32+2,WEEKDAY(G$7,2)+1,1,,"Daten-Serientermine"))&lt;&gt;"","FS",""),""))</f>
      </c>
      <c r="H32" s="44">
        <f ca="1">IF(NOT(ISERROR(INDEX(Daten!$B$1:$B$35811,MATCH(CONCATENATE($A32,"-",TEXT(H$7,"JJJJMMTT")),Daten!$D$1:$D$35811,0)))),INDEX(Daten!$B$1:$B$35811,MATCH(CONCATENATE($A32,"-",TEXT(H$7,"JJJJMMTT")),Daten!$D$1:$D$35811,0)),IF(H$7&lt;&gt;"",IF(INDIRECT(ADDRESS($A32+2,WEEKDAY(H$7,2)+1,1,,"Daten-Serientermine"))&lt;&gt;"","FS",""),""))</f>
      </c>
      <c r="I32" s="44">
        <f ca="1">IF(NOT(ISERROR(INDEX(Daten!$B$1:$B$35811,MATCH(CONCATENATE($A32,"-",TEXT(I$7,"JJJJMMTT")),Daten!$D$1:$D$35811,0)))),INDEX(Daten!$B$1:$B$35811,MATCH(CONCATENATE($A32,"-",TEXT(I$7,"JJJJMMTT")),Daten!$D$1:$D$35811,0)),IF(I$7&lt;&gt;"",IF(INDIRECT(ADDRESS($A32+2,WEEKDAY(I$7,2)+1,1,,"Daten-Serientermine"))&lt;&gt;"","FS",""),""))</f>
      </c>
      <c r="J32" s="44">
        <f ca="1">IF(NOT(ISERROR(INDEX(Daten!$B$1:$B$35811,MATCH(CONCATENATE($A32,"-",TEXT(J$7,"JJJJMMTT")),Daten!$D$1:$D$35811,0)))),INDEX(Daten!$B$1:$B$35811,MATCH(CONCATENATE($A32,"-",TEXT(J$7,"JJJJMMTT")),Daten!$D$1:$D$35811,0)),IF(J$7&lt;&gt;"",IF(INDIRECT(ADDRESS($A32+2,WEEKDAY(J$7,2)+1,1,,"Daten-Serientermine"))&lt;&gt;"","FS",""),""))</f>
      </c>
      <c r="K32" s="44">
        <f ca="1">IF(NOT(ISERROR(INDEX(Daten!$B$1:$B$35811,MATCH(CONCATENATE($A32,"-",TEXT(K$7,"JJJJMMTT")),Daten!$D$1:$D$35811,0)))),INDEX(Daten!$B$1:$B$35811,MATCH(CONCATENATE($A32,"-",TEXT(K$7,"JJJJMMTT")),Daten!$D$1:$D$35811,0)),IF(K$7&lt;&gt;"",IF(INDIRECT(ADDRESS($A32+2,WEEKDAY(K$7,2)+1,1,,"Daten-Serientermine"))&lt;&gt;"","FS",""),""))</f>
      </c>
      <c r="L32" s="44">
        <f ca="1">IF(NOT(ISERROR(INDEX(Daten!$B$1:$B$35811,MATCH(CONCATENATE($A32,"-",TEXT(L$7,"JJJJMMTT")),Daten!$D$1:$D$35811,0)))),INDEX(Daten!$B$1:$B$35811,MATCH(CONCATENATE($A32,"-",TEXT(L$7,"JJJJMMTT")),Daten!$D$1:$D$35811,0)),IF(L$7&lt;&gt;"",IF(INDIRECT(ADDRESS($A32+2,WEEKDAY(L$7,2)+1,1,,"Daten-Serientermine"))&lt;&gt;"","FS",""),""))</f>
      </c>
      <c r="M32" s="44">
        <f ca="1">IF(NOT(ISERROR(INDEX(Daten!$B$1:$B$35811,MATCH(CONCATENATE($A32,"-",TEXT(M$7,"JJJJMMTT")),Daten!$D$1:$D$35811,0)))),INDEX(Daten!$B$1:$B$35811,MATCH(CONCATENATE($A32,"-",TEXT(M$7,"JJJJMMTT")),Daten!$D$1:$D$35811,0)),IF(M$7&lt;&gt;"",IF(INDIRECT(ADDRESS($A32+2,WEEKDAY(M$7,2)+1,1,,"Daten-Serientermine"))&lt;&gt;"","FS",""),""))</f>
      </c>
      <c r="N32" s="44">
        <f ca="1">IF(NOT(ISERROR(INDEX(Daten!$B$1:$B$35811,MATCH(CONCATENATE($A32,"-",TEXT(N$7,"JJJJMMTT")),Daten!$D$1:$D$35811,0)))),INDEX(Daten!$B$1:$B$35811,MATCH(CONCATENATE($A32,"-",TEXT(N$7,"JJJJMMTT")),Daten!$D$1:$D$35811,0)),IF(N$7&lt;&gt;"",IF(INDIRECT(ADDRESS($A32+2,WEEKDAY(N$7,2)+1,1,,"Daten-Serientermine"))&lt;&gt;"","FS",""),""))</f>
      </c>
      <c r="O32" s="44">
        <f ca="1">IF(NOT(ISERROR(INDEX(Daten!$B$1:$B$35811,MATCH(CONCATENATE($A32,"-",TEXT(O$7,"JJJJMMTT")),Daten!$D$1:$D$35811,0)))),INDEX(Daten!$B$1:$B$35811,MATCH(CONCATENATE($A32,"-",TEXT(O$7,"JJJJMMTT")),Daten!$D$1:$D$35811,0)),IF(O$7&lt;&gt;"",IF(INDIRECT(ADDRESS($A32+2,WEEKDAY(O$7,2)+1,1,,"Daten-Serientermine"))&lt;&gt;"","FS",""),""))</f>
      </c>
      <c r="P32" s="44">
        <f ca="1">IF(NOT(ISERROR(INDEX(Daten!$B$1:$B$35811,MATCH(CONCATENATE($A32,"-",TEXT(P$7,"JJJJMMTT")),Daten!$D$1:$D$35811,0)))),INDEX(Daten!$B$1:$B$35811,MATCH(CONCATENATE($A32,"-",TEXT(P$7,"JJJJMMTT")),Daten!$D$1:$D$35811,0)),IF(P$7&lt;&gt;"",IF(INDIRECT(ADDRESS($A32+2,WEEKDAY(P$7,2)+1,1,,"Daten-Serientermine"))&lt;&gt;"","FS",""),""))</f>
      </c>
      <c r="Q32" s="44">
        <f ca="1">IF(NOT(ISERROR(INDEX(Daten!$B$1:$B$35811,MATCH(CONCATENATE($A32,"-",TEXT(Q$7,"JJJJMMTT")),Daten!$D$1:$D$35811,0)))),INDEX(Daten!$B$1:$B$35811,MATCH(CONCATENATE($A32,"-",TEXT(Q$7,"JJJJMMTT")),Daten!$D$1:$D$35811,0)),IF(Q$7&lt;&gt;"",IF(INDIRECT(ADDRESS($A32+2,WEEKDAY(Q$7,2)+1,1,,"Daten-Serientermine"))&lt;&gt;"","FS",""),""))</f>
      </c>
      <c r="R32" s="44">
        <f ca="1">IF(NOT(ISERROR(INDEX(Daten!$B$1:$B$35811,MATCH(CONCATENATE($A32,"-",TEXT(R$7,"JJJJMMTT")),Daten!$D$1:$D$35811,0)))),INDEX(Daten!$B$1:$B$35811,MATCH(CONCATENATE($A32,"-",TEXT(R$7,"JJJJMMTT")),Daten!$D$1:$D$35811,0)),IF(R$7&lt;&gt;"",IF(INDIRECT(ADDRESS($A32+2,WEEKDAY(R$7,2)+1,1,,"Daten-Serientermine"))&lt;&gt;"","FS",""),""))</f>
      </c>
      <c r="S32" s="44">
        <f ca="1">IF(NOT(ISERROR(INDEX(Daten!$B$1:$B$35811,MATCH(CONCATENATE($A32,"-",TEXT(S$7,"JJJJMMTT")),Daten!$D$1:$D$35811,0)))),INDEX(Daten!$B$1:$B$35811,MATCH(CONCATENATE($A32,"-",TEXT(S$7,"JJJJMMTT")),Daten!$D$1:$D$35811,0)),IF(S$7&lt;&gt;"",IF(INDIRECT(ADDRESS($A32+2,WEEKDAY(S$7,2)+1,1,,"Daten-Serientermine"))&lt;&gt;"","FS",""),""))</f>
      </c>
      <c r="T32" s="44">
        <f ca="1">IF(NOT(ISERROR(INDEX(Daten!$B$1:$B$35811,MATCH(CONCATENATE($A32,"-",TEXT(T$7,"JJJJMMTT")),Daten!$D$1:$D$35811,0)))),INDEX(Daten!$B$1:$B$35811,MATCH(CONCATENATE($A32,"-",TEXT(T$7,"JJJJMMTT")),Daten!$D$1:$D$35811,0)),IF(T$7&lt;&gt;"",IF(INDIRECT(ADDRESS($A32+2,WEEKDAY(T$7,2)+1,1,,"Daten-Serientermine"))&lt;&gt;"","FS",""),""))</f>
      </c>
      <c r="U32" s="44">
        <f ca="1">IF(NOT(ISERROR(INDEX(Daten!$B$1:$B$35811,MATCH(CONCATENATE($A32,"-",TEXT(U$7,"JJJJMMTT")),Daten!$D$1:$D$35811,0)))),INDEX(Daten!$B$1:$B$35811,MATCH(CONCATENATE($A32,"-",TEXT(U$7,"JJJJMMTT")),Daten!$D$1:$D$35811,0)),IF(U$7&lt;&gt;"",IF(INDIRECT(ADDRESS($A32+2,WEEKDAY(U$7,2)+1,1,,"Daten-Serientermine"))&lt;&gt;"","FS",""),""))</f>
      </c>
      <c r="V32" s="44">
        <f ca="1">IF(NOT(ISERROR(INDEX(Daten!$B$1:$B$35811,MATCH(CONCATENATE($A32,"-",TEXT(V$7,"JJJJMMTT")),Daten!$D$1:$D$35811,0)))),INDEX(Daten!$B$1:$B$35811,MATCH(CONCATENATE($A32,"-",TEXT(V$7,"JJJJMMTT")),Daten!$D$1:$D$35811,0)),IF(V$7&lt;&gt;"",IF(INDIRECT(ADDRESS($A32+2,WEEKDAY(V$7,2)+1,1,,"Daten-Serientermine"))&lt;&gt;"","FS",""),""))</f>
      </c>
      <c r="W32" s="44">
        <f ca="1">IF(NOT(ISERROR(INDEX(Daten!$B$1:$B$35811,MATCH(CONCATENATE($A32,"-",TEXT(W$7,"JJJJMMTT")),Daten!$D$1:$D$35811,0)))),INDEX(Daten!$B$1:$B$35811,MATCH(CONCATENATE($A32,"-",TEXT(W$7,"JJJJMMTT")),Daten!$D$1:$D$35811,0)),IF(W$7&lt;&gt;"",IF(INDIRECT(ADDRESS($A32+2,WEEKDAY(W$7,2)+1,1,,"Daten-Serientermine"))&lt;&gt;"","FS",""),""))</f>
      </c>
      <c r="X32" s="44">
        <f ca="1">IF(NOT(ISERROR(INDEX(Daten!$B$1:$B$35811,MATCH(CONCATENATE($A32,"-",TEXT(X$7,"JJJJMMTT")),Daten!$D$1:$D$35811,0)))),INDEX(Daten!$B$1:$B$35811,MATCH(CONCATENATE($A32,"-",TEXT(X$7,"JJJJMMTT")),Daten!$D$1:$D$35811,0)),IF(X$7&lt;&gt;"",IF(INDIRECT(ADDRESS($A32+2,WEEKDAY(X$7,2)+1,1,,"Daten-Serientermine"))&lt;&gt;"","FS",""),""))</f>
      </c>
      <c r="Y32" s="44">
        <f ca="1">IF(NOT(ISERROR(INDEX(Daten!$B$1:$B$35811,MATCH(CONCATENATE($A32,"-",TEXT(Y$7,"JJJJMMTT")),Daten!$D$1:$D$35811,0)))),INDEX(Daten!$B$1:$B$35811,MATCH(CONCATENATE($A32,"-",TEXT(Y$7,"JJJJMMTT")),Daten!$D$1:$D$35811,0)),IF(Y$7&lt;&gt;"",IF(INDIRECT(ADDRESS($A32+2,WEEKDAY(Y$7,2)+1,1,,"Daten-Serientermine"))&lt;&gt;"","FS",""),""))</f>
      </c>
      <c r="Z32" s="44">
        <f ca="1">IF(NOT(ISERROR(INDEX(Daten!$B$1:$B$35811,MATCH(CONCATENATE($A32,"-",TEXT(Z$7,"JJJJMMTT")),Daten!$D$1:$D$35811,0)))),INDEX(Daten!$B$1:$B$35811,MATCH(CONCATENATE($A32,"-",TEXT(Z$7,"JJJJMMTT")),Daten!$D$1:$D$35811,0)),IF(Z$7&lt;&gt;"",IF(INDIRECT(ADDRESS($A32+2,WEEKDAY(Z$7,2)+1,1,,"Daten-Serientermine"))&lt;&gt;"","FS",""),""))</f>
      </c>
      <c r="AA32" s="44">
        <f ca="1">IF(NOT(ISERROR(INDEX(Daten!$B$1:$B$35811,MATCH(CONCATENATE($A32,"-",TEXT(AA$7,"JJJJMMTT")),Daten!$D$1:$D$35811,0)))),INDEX(Daten!$B$1:$B$35811,MATCH(CONCATENATE($A32,"-",TEXT(AA$7,"JJJJMMTT")),Daten!$D$1:$D$35811,0)),IF(AA$7&lt;&gt;"",IF(INDIRECT(ADDRESS($A32+2,WEEKDAY(AA$7,2)+1,1,,"Daten-Serientermine"))&lt;&gt;"","FS",""),""))</f>
      </c>
      <c r="AB32" s="44">
        <f ca="1">IF(NOT(ISERROR(INDEX(Daten!$B$1:$B$35811,MATCH(CONCATENATE($A32,"-",TEXT(AB$7,"JJJJMMTT")),Daten!$D$1:$D$35811,0)))),INDEX(Daten!$B$1:$B$35811,MATCH(CONCATENATE($A32,"-",TEXT(AB$7,"JJJJMMTT")),Daten!$D$1:$D$35811,0)),IF(AB$7&lt;&gt;"",IF(INDIRECT(ADDRESS($A32+2,WEEKDAY(AB$7,2)+1,1,,"Daten-Serientermine"))&lt;&gt;"","FS",""),""))</f>
      </c>
      <c r="AC32" s="44">
        <f ca="1">IF(NOT(ISERROR(INDEX(Daten!$B$1:$B$35811,MATCH(CONCATENATE($A32,"-",TEXT(AC$7,"JJJJMMTT")),Daten!$D$1:$D$35811,0)))),INDEX(Daten!$B$1:$B$35811,MATCH(CONCATENATE($A32,"-",TEXT(AC$7,"JJJJMMTT")),Daten!$D$1:$D$35811,0)),IF(AC$7&lt;&gt;"",IF(INDIRECT(ADDRESS($A32+2,WEEKDAY(AC$7,2)+1,1,,"Daten-Serientermine"))&lt;&gt;"","FS",""),""))</f>
      </c>
      <c r="AD32" s="44">
        <f ca="1">IF(NOT(ISERROR(INDEX(Daten!$B$1:$B$35811,MATCH(CONCATENATE($A32,"-",TEXT(AD$7,"JJJJMMTT")),Daten!$D$1:$D$35811,0)))),INDEX(Daten!$B$1:$B$35811,MATCH(CONCATENATE($A32,"-",TEXT(AD$7,"JJJJMMTT")),Daten!$D$1:$D$35811,0)),IF(AD$7&lt;&gt;"",IF(INDIRECT(ADDRESS($A32+2,WEEKDAY(AD$7,2)+1,1,,"Daten-Serientermine"))&lt;&gt;"","FS",""),""))</f>
      </c>
      <c r="AE32" s="44">
        <f ca="1">IF(NOT(ISERROR(INDEX(Daten!$B$1:$B$35811,MATCH(CONCATENATE($A32,"-",TEXT(AE$7,"JJJJMMTT")),Daten!$D$1:$D$35811,0)))),INDEX(Daten!$B$1:$B$35811,MATCH(CONCATENATE($A32,"-",TEXT(AE$7,"JJJJMMTT")),Daten!$D$1:$D$35811,0)),IF(AE$7&lt;&gt;"",IF(INDIRECT(ADDRESS($A32+2,WEEKDAY(AE$7,2)+1,1,,"Daten-Serientermine"))&lt;&gt;"","FS",""),""))</f>
      </c>
      <c r="AF32" s="44">
        <f ca="1">IF(NOT(ISERROR(INDEX(Daten!$B$1:$B$35811,MATCH(CONCATENATE($A32,"-",TEXT(AF$7,"JJJJMMTT")),Daten!$D$1:$D$35811,0)))),INDEX(Daten!$B$1:$B$35811,MATCH(CONCATENATE($A32,"-",TEXT(AF$7,"JJJJMMTT")),Daten!$D$1:$D$35811,0)),IF(AF$7&lt;&gt;"",IF(INDIRECT(ADDRESS($A32+2,WEEKDAY(AF$7,2)+1,1,,"Daten-Serientermine"))&lt;&gt;"","FS",""),""))</f>
      </c>
      <c r="AG32" s="44">
        <f ca="1">IF(NOT(ISERROR(INDEX(Daten!$B$1:$B$35811,MATCH(CONCATENATE($A32,"-",TEXT(AG$7,"JJJJMMTT")),Daten!$D$1:$D$35811,0)))),INDEX(Daten!$B$1:$B$35811,MATCH(CONCATENATE($A32,"-",TEXT(AG$7,"JJJJMMTT")),Daten!$D$1:$D$35811,0)),IF(AG$7&lt;&gt;"",IF(INDIRECT(ADDRESS($A32+2,WEEKDAY(AG$7,2)+1,1,,"Daten-Serientermine"))&lt;&gt;"","FS",""),""))</f>
      </c>
      <c r="AH32" s="44">
        <f ca="1">IF(NOT(ISERROR(INDEX(Daten!$B$1:$B$35811,MATCH(CONCATENATE($A32,"-",TEXT(AH$7,"JJJJMMTT")),Daten!$D$1:$D$35811,0)))),INDEX(Daten!$B$1:$B$35811,MATCH(CONCATENATE($A32,"-",TEXT(AH$7,"JJJJMMTT")),Daten!$D$1:$D$35811,0)),IF(AH$7&lt;&gt;"",IF(INDIRECT(ADDRESS($A32+2,WEEKDAY(AH$7,2)+1,1,,"Daten-Serientermine"))&lt;&gt;"","FS",""),""))</f>
      </c>
      <c r="AI32" s="44">
        <f ca="1">IF(NOT(ISERROR(INDEX(Daten!$B$1:$B$35811,MATCH(CONCATENATE($A32,"-",TEXT(AI$7,"JJJJMMTT")),Daten!$D$1:$D$35811,0)))),INDEX(Daten!$B$1:$B$35811,MATCH(CONCATENATE($A32,"-",TEXT(AI$7,"JJJJMMTT")),Daten!$D$1:$D$35811,0)),IF(AI$7&lt;&gt;"",IF(INDIRECT(ADDRESS($A32+2,WEEKDAY(AI$7,2)+1,1,,"Daten-Serientermine"))&lt;&gt;"","FS",""),""))</f>
      </c>
      <c r="AJ32" s="44">
        <f ca="1">IF(NOT(ISERROR(INDEX(Daten!$B$1:$B$35811,MATCH(CONCATENATE($A32,"-",TEXT(AJ$7,"JJJJMMTT")),Daten!$D$1:$D$35811,0)))),INDEX(Daten!$B$1:$B$35811,MATCH(CONCATENATE($A32,"-",TEXT(AJ$7,"JJJJMMTT")),Daten!$D$1:$D$35811,0)),IF(AJ$7&lt;&gt;"",IF(INDIRECT(ADDRESS($A32+2,WEEKDAY(AJ$7,2)+1,1,,"Daten-Serientermine"))&lt;&gt;"","FS",""),""))</f>
      </c>
      <c r="AK32" s="45">
        <f ca="1">IF(NOT(ISERROR(INDEX(Daten!$B$1:$B$35811,MATCH(CONCATENATE($A32,"-",TEXT(AK$7,"JJJJMMTT")),Daten!$D$1:$D$35811,0)))),INDEX(Daten!$B$1:$B$35811,MATCH(CONCATENATE($A32,"-",TEXT(AK$7,"JJJJMMTT")),Daten!$D$1:$D$35811,0)),IF(AK$7&lt;&gt;"",IF(INDIRECT(ADDRESS($A32+2,WEEKDAY(AK$7,2)+1,1,,"Daten-Serientermine"))&lt;&gt;"","FS",""),""))</f>
      </c>
    </row>
    <row r="33" spans="1:37" ht="15" hidden="1">
      <c r="A33" s="29">
        <v>22</v>
      </c>
      <c r="B33" s="54">
        <f>IF(Einstellungen!C24&lt;&gt;"",Einstellungen!C24,"")</f>
      </c>
      <c r="C33" s="51">
        <f ca="1">IF(NOT(ISERROR(INDEX(INDIRECT(ADDRESS(3,5+$A33,1,1,"Daten-Anspruch")&amp;":"&amp;ADDRESS(65000,5+$A33,1,1)),MATCH(CONCATENATE(YEAR($G$6)-1,"-","1"),'Daten-Anspruch'!$E$3:$E$65000,0)))),INDEX(INDIRECT(ADDRESS(3,5+$A33,1,1,"Daten-Anspruch")&amp;":"&amp;ADDRESS(65000,5+$A33,1,1)),MATCH(CONCATENATE(YEAR($G$6)-1,"-","1"),'Daten-Anspruch'!$E$3:$E$65000,0)),"")</f>
        <v>0</v>
      </c>
      <c r="D33" s="51">
        <f ca="1">IF(NOT(ISERROR(INDEX(INDIRECT(ADDRESS(3,5+$A33,1,1,"Daten-Anspruch")&amp;":"&amp;ADDRESS(65000,5+$A33,1,1)),MATCH(CONCATENATE(YEAR($G$6),"-","2"),'Daten-Anspruch'!$E$3:$E$65000,0)))),INDEX(INDIRECT(ADDRESS(3,5+$A33,1,1,"Daten-Anspruch")&amp;":"&amp;ADDRESS(65000,5+$A33,1,1)),MATCH(CONCATENATE(YEAR($G$6),"-","2"),'Daten-Anspruch'!$E$3:$E$65000,0)),"")</f>
        <v>0</v>
      </c>
      <c r="E33" s="51">
        <f ca="1">IF(NOT(ISERROR(INDEX(INDIRECT(ADDRESS(3,5+$A33,1,1,"Daten-Anspruch")&amp;":"&amp;ADDRESS(65000,5+$A33,1,1)),MATCH(CONCATENATE(YEAR($G$6),"-","3"),'Daten-Anspruch'!$E$3:$E$65000,0)))),INDEX(INDIRECT(ADDRESS(3,5+$A33,1,1,"Daten-Anspruch")&amp;":"&amp;ADDRESS(65000,5+$A33,1,1)),MATCH(CONCATENATE(YEAR($G$6),"-","3"),'Daten-Anspruch'!$E$3:$E$65000,0)),"")</f>
        <v>0</v>
      </c>
      <c r="F33" s="52">
        <f t="shared" si="2"/>
        <v>0</v>
      </c>
      <c r="G33" s="43">
        <f ca="1">IF(NOT(ISERROR(INDEX(Daten!$B$1:$B$35811,MATCH(CONCATENATE($A33,"-",TEXT(G$7,"JJJJMMTT")),Daten!$D$1:$D$35811,0)))),INDEX(Daten!$B$1:$B$35811,MATCH(CONCATENATE($A33,"-",TEXT(G$7,"JJJJMMTT")),Daten!$D$1:$D$35811,0)),IF(G$7&lt;&gt;"",IF(INDIRECT(ADDRESS($A33+2,WEEKDAY(G$7,2)+1,1,,"Daten-Serientermine"))&lt;&gt;"","FS",""),""))</f>
      </c>
      <c r="H33" s="44">
        <f ca="1">IF(NOT(ISERROR(INDEX(Daten!$B$1:$B$35811,MATCH(CONCATENATE($A33,"-",TEXT(H$7,"JJJJMMTT")),Daten!$D$1:$D$35811,0)))),INDEX(Daten!$B$1:$B$35811,MATCH(CONCATENATE($A33,"-",TEXT(H$7,"JJJJMMTT")),Daten!$D$1:$D$35811,0)),IF(H$7&lt;&gt;"",IF(INDIRECT(ADDRESS($A33+2,WEEKDAY(H$7,2)+1,1,,"Daten-Serientermine"))&lt;&gt;"","FS",""),""))</f>
      </c>
      <c r="I33" s="44">
        <f ca="1">IF(NOT(ISERROR(INDEX(Daten!$B$1:$B$35811,MATCH(CONCATENATE($A33,"-",TEXT(I$7,"JJJJMMTT")),Daten!$D$1:$D$35811,0)))),INDEX(Daten!$B$1:$B$35811,MATCH(CONCATENATE($A33,"-",TEXT(I$7,"JJJJMMTT")),Daten!$D$1:$D$35811,0)),IF(I$7&lt;&gt;"",IF(INDIRECT(ADDRESS($A33+2,WEEKDAY(I$7,2)+1,1,,"Daten-Serientermine"))&lt;&gt;"","FS",""),""))</f>
      </c>
      <c r="J33" s="44">
        <f ca="1">IF(NOT(ISERROR(INDEX(Daten!$B$1:$B$35811,MATCH(CONCATENATE($A33,"-",TEXT(J$7,"JJJJMMTT")),Daten!$D$1:$D$35811,0)))),INDEX(Daten!$B$1:$B$35811,MATCH(CONCATENATE($A33,"-",TEXT(J$7,"JJJJMMTT")),Daten!$D$1:$D$35811,0)),IF(J$7&lt;&gt;"",IF(INDIRECT(ADDRESS($A33+2,WEEKDAY(J$7,2)+1,1,,"Daten-Serientermine"))&lt;&gt;"","FS",""),""))</f>
      </c>
      <c r="K33" s="44">
        <f ca="1">IF(NOT(ISERROR(INDEX(Daten!$B$1:$B$35811,MATCH(CONCATENATE($A33,"-",TEXT(K$7,"JJJJMMTT")),Daten!$D$1:$D$35811,0)))),INDEX(Daten!$B$1:$B$35811,MATCH(CONCATENATE($A33,"-",TEXT(K$7,"JJJJMMTT")),Daten!$D$1:$D$35811,0)),IF(K$7&lt;&gt;"",IF(INDIRECT(ADDRESS($A33+2,WEEKDAY(K$7,2)+1,1,,"Daten-Serientermine"))&lt;&gt;"","FS",""),""))</f>
      </c>
      <c r="L33" s="44">
        <f ca="1">IF(NOT(ISERROR(INDEX(Daten!$B$1:$B$35811,MATCH(CONCATENATE($A33,"-",TEXT(L$7,"JJJJMMTT")),Daten!$D$1:$D$35811,0)))),INDEX(Daten!$B$1:$B$35811,MATCH(CONCATENATE($A33,"-",TEXT(L$7,"JJJJMMTT")),Daten!$D$1:$D$35811,0)),IF(L$7&lt;&gt;"",IF(INDIRECT(ADDRESS($A33+2,WEEKDAY(L$7,2)+1,1,,"Daten-Serientermine"))&lt;&gt;"","FS",""),""))</f>
      </c>
      <c r="M33" s="44">
        <f ca="1">IF(NOT(ISERROR(INDEX(Daten!$B$1:$B$35811,MATCH(CONCATENATE($A33,"-",TEXT(M$7,"JJJJMMTT")),Daten!$D$1:$D$35811,0)))),INDEX(Daten!$B$1:$B$35811,MATCH(CONCATENATE($A33,"-",TEXT(M$7,"JJJJMMTT")),Daten!$D$1:$D$35811,0)),IF(M$7&lt;&gt;"",IF(INDIRECT(ADDRESS($A33+2,WEEKDAY(M$7,2)+1,1,,"Daten-Serientermine"))&lt;&gt;"","FS",""),""))</f>
      </c>
      <c r="N33" s="44">
        <f ca="1">IF(NOT(ISERROR(INDEX(Daten!$B$1:$B$35811,MATCH(CONCATENATE($A33,"-",TEXT(N$7,"JJJJMMTT")),Daten!$D$1:$D$35811,0)))),INDEX(Daten!$B$1:$B$35811,MATCH(CONCATENATE($A33,"-",TEXT(N$7,"JJJJMMTT")),Daten!$D$1:$D$35811,0)),IF(N$7&lt;&gt;"",IF(INDIRECT(ADDRESS($A33+2,WEEKDAY(N$7,2)+1,1,,"Daten-Serientermine"))&lt;&gt;"","FS",""),""))</f>
      </c>
      <c r="O33" s="44">
        <f ca="1">IF(NOT(ISERROR(INDEX(Daten!$B$1:$B$35811,MATCH(CONCATENATE($A33,"-",TEXT(O$7,"JJJJMMTT")),Daten!$D$1:$D$35811,0)))),INDEX(Daten!$B$1:$B$35811,MATCH(CONCATENATE($A33,"-",TEXT(O$7,"JJJJMMTT")),Daten!$D$1:$D$35811,0)),IF(O$7&lt;&gt;"",IF(INDIRECT(ADDRESS($A33+2,WEEKDAY(O$7,2)+1,1,,"Daten-Serientermine"))&lt;&gt;"","FS",""),""))</f>
      </c>
      <c r="P33" s="44">
        <f ca="1">IF(NOT(ISERROR(INDEX(Daten!$B$1:$B$35811,MATCH(CONCATENATE($A33,"-",TEXT(P$7,"JJJJMMTT")),Daten!$D$1:$D$35811,0)))),INDEX(Daten!$B$1:$B$35811,MATCH(CONCATENATE($A33,"-",TEXT(P$7,"JJJJMMTT")),Daten!$D$1:$D$35811,0)),IF(P$7&lt;&gt;"",IF(INDIRECT(ADDRESS($A33+2,WEEKDAY(P$7,2)+1,1,,"Daten-Serientermine"))&lt;&gt;"","FS",""),""))</f>
      </c>
      <c r="Q33" s="44">
        <f ca="1">IF(NOT(ISERROR(INDEX(Daten!$B$1:$B$35811,MATCH(CONCATENATE($A33,"-",TEXT(Q$7,"JJJJMMTT")),Daten!$D$1:$D$35811,0)))),INDEX(Daten!$B$1:$B$35811,MATCH(CONCATENATE($A33,"-",TEXT(Q$7,"JJJJMMTT")),Daten!$D$1:$D$35811,0)),IF(Q$7&lt;&gt;"",IF(INDIRECT(ADDRESS($A33+2,WEEKDAY(Q$7,2)+1,1,,"Daten-Serientermine"))&lt;&gt;"","FS",""),""))</f>
      </c>
      <c r="R33" s="44">
        <f ca="1">IF(NOT(ISERROR(INDEX(Daten!$B$1:$B$35811,MATCH(CONCATENATE($A33,"-",TEXT(R$7,"JJJJMMTT")),Daten!$D$1:$D$35811,0)))),INDEX(Daten!$B$1:$B$35811,MATCH(CONCATENATE($A33,"-",TEXT(R$7,"JJJJMMTT")),Daten!$D$1:$D$35811,0)),IF(R$7&lt;&gt;"",IF(INDIRECT(ADDRESS($A33+2,WEEKDAY(R$7,2)+1,1,,"Daten-Serientermine"))&lt;&gt;"","FS",""),""))</f>
      </c>
      <c r="S33" s="44">
        <f ca="1">IF(NOT(ISERROR(INDEX(Daten!$B$1:$B$35811,MATCH(CONCATENATE($A33,"-",TEXT(S$7,"JJJJMMTT")),Daten!$D$1:$D$35811,0)))),INDEX(Daten!$B$1:$B$35811,MATCH(CONCATENATE($A33,"-",TEXT(S$7,"JJJJMMTT")),Daten!$D$1:$D$35811,0)),IF(S$7&lt;&gt;"",IF(INDIRECT(ADDRESS($A33+2,WEEKDAY(S$7,2)+1,1,,"Daten-Serientermine"))&lt;&gt;"","FS",""),""))</f>
      </c>
      <c r="T33" s="44">
        <f ca="1">IF(NOT(ISERROR(INDEX(Daten!$B$1:$B$35811,MATCH(CONCATENATE($A33,"-",TEXT(T$7,"JJJJMMTT")),Daten!$D$1:$D$35811,0)))),INDEX(Daten!$B$1:$B$35811,MATCH(CONCATENATE($A33,"-",TEXT(T$7,"JJJJMMTT")),Daten!$D$1:$D$35811,0)),IF(T$7&lt;&gt;"",IF(INDIRECT(ADDRESS($A33+2,WEEKDAY(T$7,2)+1,1,,"Daten-Serientermine"))&lt;&gt;"","FS",""),""))</f>
      </c>
      <c r="U33" s="44">
        <f ca="1">IF(NOT(ISERROR(INDEX(Daten!$B$1:$B$35811,MATCH(CONCATENATE($A33,"-",TEXT(U$7,"JJJJMMTT")),Daten!$D$1:$D$35811,0)))),INDEX(Daten!$B$1:$B$35811,MATCH(CONCATENATE($A33,"-",TEXT(U$7,"JJJJMMTT")),Daten!$D$1:$D$35811,0)),IF(U$7&lt;&gt;"",IF(INDIRECT(ADDRESS($A33+2,WEEKDAY(U$7,2)+1,1,,"Daten-Serientermine"))&lt;&gt;"","FS",""),""))</f>
      </c>
      <c r="V33" s="44">
        <f ca="1">IF(NOT(ISERROR(INDEX(Daten!$B$1:$B$35811,MATCH(CONCATENATE($A33,"-",TEXT(V$7,"JJJJMMTT")),Daten!$D$1:$D$35811,0)))),INDEX(Daten!$B$1:$B$35811,MATCH(CONCATENATE($A33,"-",TEXT(V$7,"JJJJMMTT")),Daten!$D$1:$D$35811,0)),IF(V$7&lt;&gt;"",IF(INDIRECT(ADDRESS($A33+2,WEEKDAY(V$7,2)+1,1,,"Daten-Serientermine"))&lt;&gt;"","FS",""),""))</f>
      </c>
      <c r="W33" s="44">
        <f ca="1">IF(NOT(ISERROR(INDEX(Daten!$B$1:$B$35811,MATCH(CONCATENATE($A33,"-",TEXT(W$7,"JJJJMMTT")),Daten!$D$1:$D$35811,0)))),INDEX(Daten!$B$1:$B$35811,MATCH(CONCATENATE($A33,"-",TEXT(W$7,"JJJJMMTT")),Daten!$D$1:$D$35811,0)),IF(W$7&lt;&gt;"",IF(INDIRECT(ADDRESS($A33+2,WEEKDAY(W$7,2)+1,1,,"Daten-Serientermine"))&lt;&gt;"","FS",""),""))</f>
      </c>
      <c r="X33" s="44">
        <f ca="1">IF(NOT(ISERROR(INDEX(Daten!$B$1:$B$35811,MATCH(CONCATENATE($A33,"-",TEXT(X$7,"JJJJMMTT")),Daten!$D$1:$D$35811,0)))),INDEX(Daten!$B$1:$B$35811,MATCH(CONCATENATE($A33,"-",TEXT(X$7,"JJJJMMTT")),Daten!$D$1:$D$35811,0)),IF(X$7&lt;&gt;"",IF(INDIRECT(ADDRESS($A33+2,WEEKDAY(X$7,2)+1,1,,"Daten-Serientermine"))&lt;&gt;"","FS",""),""))</f>
      </c>
      <c r="Y33" s="44">
        <f ca="1">IF(NOT(ISERROR(INDEX(Daten!$B$1:$B$35811,MATCH(CONCATENATE($A33,"-",TEXT(Y$7,"JJJJMMTT")),Daten!$D$1:$D$35811,0)))),INDEX(Daten!$B$1:$B$35811,MATCH(CONCATENATE($A33,"-",TEXT(Y$7,"JJJJMMTT")),Daten!$D$1:$D$35811,0)),IF(Y$7&lt;&gt;"",IF(INDIRECT(ADDRESS($A33+2,WEEKDAY(Y$7,2)+1,1,,"Daten-Serientermine"))&lt;&gt;"","FS",""),""))</f>
      </c>
      <c r="Z33" s="44">
        <f ca="1">IF(NOT(ISERROR(INDEX(Daten!$B$1:$B$35811,MATCH(CONCATENATE($A33,"-",TEXT(Z$7,"JJJJMMTT")),Daten!$D$1:$D$35811,0)))),INDEX(Daten!$B$1:$B$35811,MATCH(CONCATENATE($A33,"-",TEXT(Z$7,"JJJJMMTT")),Daten!$D$1:$D$35811,0)),IF(Z$7&lt;&gt;"",IF(INDIRECT(ADDRESS($A33+2,WEEKDAY(Z$7,2)+1,1,,"Daten-Serientermine"))&lt;&gt;"","FS",""),""))</f>
      </c>
      <c r="AA33" s="44">
        <f ca="1">IF(NOT(ISERROR(INDEX(Daten!$B$1:$B$35811,MATCH(CONCATENATE($A33,"-",TEXT(AA$7,"JJJJMMTT")),Daten!$D$1:$D$35811,0)))),INDEX(Daten!$B$1:$B$35811,MATCH(CONCATENATE($A33,"-",TEXT(AA$7,"JJJJMMTT")),Daten!$D$1:$D$35811,0)),IF(AA$7&lt;&gt;"",IF(INDIRECT(ADDRESS($A33+2,WEEKDAY(AA$7,2)+1,1,,"Daten-Serientermine"))&lt;&gt;"","FS",""),""))</f>
      </c>
      <c r="AB33" s="44">
        <f ca="1">IF(NOT(ISERROR(INDEX(Daten!$B$1:$B$35811,MATCH(CONCATENATE($A33,"-",TEXT(AB$7,"JJJJMMTT")),Daten!$D$1:$D$35811,0)))),INDEX(Daten!$B$1:$B$35811,MATCH(CONCATENATE($A33,"-",TEXT(AB$7,"JJJJMMTT")),Daten!$D$1:$D$35811,0)),IF(AB$7&lt;&gt;"",IF(INDIRECT(ADDRESS($A33+2,WEEKDAY(AB$7,2)+1,1,,"Daten-Serientermine"))&lt;&gt;"","FS",""),""))</f>
      </c>
      <c r="AC33" s="44">
        <f ca="1">IF(NOT(ISERROR(INDEX(Daten!$B$1:$B$35811,MATCH(CONCATENATE($A33,"-",TEXT(AC$7,"JJJJMMTT")),Daten!$D$1:$D$35811,0)))),INDEX(Daten!$B$1:$B$35811,MATCH(CONCATENATE($A33,"-",TEXT(AC$7,"JJJJMMTT")),Daten!$D$1:$D$35811,0)),IF(AC$7&lt;&gt;"",IF(INDIRECT(ADDRESS($A33+2,WEEKDAY(AC$7,2)+1,1,,"Daten-Serientermine"))&lt;&gt;"","FS",""),""))</f>
      </c>
      <c r="AD33" s="44">
        <f ca="1">IF(NOT(ISERROR(INDEX(Daten!$B$1:$B$35811,MATCH(CONCATENATE($A33,"-",TEXT(AD$7,"JJJJMMTT")),Daten!$D$1:$D$35811,0)))),INDEX(Daten!$B$1:$B$35811,MATCH(CONCATENATE($A33,"-",TEXT(AD$7,"JJJJMMTT")),Daten!$D$1:$D$35811,0)),IF(AD$7&lt;&gt;"",IF(INDIRECT(ADDRESS($A33+2,WEEKDAY(AD$7,2)+1,1,,"Daten-Serientermine"))&lt;&gt;"","FS",""),""))</f>
      </c>
      <c r="AE33" s="44">
        <f ca="1">IF(NOT(ISERROR(INDEX(Daten!$B$1:$B$35811,MATCH(CONCATENATE($A33,"-",TEXT(AE$7,"JJJJMMTT")),Daten!$D$1:$D$35811,0)))),INDEX(Daten!$B$1:$B$35811,MATCH(CONCATENATE($A33,"-",TEXT(AE$7,"JJJJMMTT")),Daten!$D$1:$D$35811,0)),IF(AE$7&lt;&gt;"",IF(INDIRECT(ADDRESS($A33+2,WEEKDAY(AE$7,2)+1,1,,"Daten-Serientermine"))&lt;&gt;"","FS",""),""))</f>
      </c>
      <c r="AF33" s="44">
        <f ca="1">IF(NOT(ISERROR(INDEX(Daten!$B$1:$B$35811,MATCH(CONCATENATE($A33,"-",TEXT(AF$7,"JJJJMMTT")),Daten!$D$1:$D$35811,0)))),INDEX(Daten!$B$1:$B$35811,MATCH(CONCATENATE($A33,"-",TEXT(AF$7,"JJJJMMTT")),Daten!$D$1:$D$35811,0)),IF(AF$7&lt;&gt;"",IF(INDIRECT(ADDRESS($A33+2,WEEKDAY(AF$7,2)+1,1,,"Daten-Serientermine"))&lt;&gt;"","FS",""),""))</f>
      </c>
      <c r="AG33" s="44">
        <f ca="1">IF(NOT(ISERROR(INDEX(Daten!$B$1:$B$35811,MATCH(CONCATENATE($A33,"-",TEXT(AG$7,"JJJJMMTT")),Daten!$D$1:$D$35811,0)))),INDEX(Daten!$B$1:$B$35811,MATCH(CONCATENATE($A33,"-",TEXT(AG$7,"JJJJMMTT")),Daten!$D$1:$D$35811,0)),IF(AG$7&lt;&gt;"",IF(INDIRECT(ADDRESS($A33+2,WEEKDAY(AG$7,2)+1,1,,"Daten-Serientermine"))&lt;&gt;"","FS",""),""))</f>
      </c>
      <c r="AH33" s="44">
        <f ca="1">IF(NOT(ISERROR(INDEX(Daten!$B$1:$B$35811,MATCH(CONCATENATE($A33,"-",TEXT(AH$7,"JJJJMMTT")),Daten!$D$1:$D$35811,0)))),INDEX(Daten!$B$1:$B$35811,MATCH(CONCATENATE($A33,"-",TEXT(AH$7,"JJJJMMTT")),Daten!$D$1:$D$35811,0)),IF(AH$7&lt;&gt;"",IF(INDIRECT(ADDRESS($A33+2,WEEKDAY(AH$7,2)+1,1,,"Daten-Serientermine"))&lt;&gt;"","FS",""),""))</f>
      </c>
      <c r="AI33" s="44">
        <f ca="1">IF(NOT(ISERROR(INDEX(Daten!$B$1:$B$35811,MATCH(CONCATENATE($A33,"-",TEXT(AI$7,"JJJJMMTT")),Daten!$D$1:$D$35811,0)))),INDEX(Daten!$B$1:$B$35811,MATCH(CONCATENATE($A33,"-",TEXT(AI$7,"JJJJMMTT")),Daten!$D$1:$D$35811,0)),IF(AI$7&lt;&gt;"",IF(INDIRECT(ADDRESS($A33+2,WEEKDAY(AI$7,2)+1,1,,"Daten-Serientermine"))&lt;&gt;"","FS",""),""))</f>
      </c>
      <c r="AJ33" s="44">
        <f ca="1">IF(NOT(ISERROR(INDEX(Daten!$B$1:$B$35811,MATCH(CONCATENATE($A33,"-",TEXT(AJ$7,"JJJJMMTT")),Daten!$D$1:$D$35811,0)))),INDEX(Daten!$B$1:$B$35811,MATCH(CONCATENATE($A33,"-",TEXT(AJ$7,"JJJJMMTT")),Daten!$D$1:$D$35811,0)),IF(AJ$7&lt;&gt;"",IF(INDIRECT(ADDRESS($A33+2,WEEKDAY(AJ$7,2)+1,1,,"Daten-Serientermine"))&lt;&gt;"","FS",""),""))</f>
      </c>
      <c r="AK33" s="45">
        <f ca="1">IF(NOT(ISERROR(INDEX(Daten!$B$1:$B$35811,MATCH(CONCATENATE($A33,"-",TEXT(AK$7,"JJJJMMTT")),Daten!$D$1:$D$35811,0)))),INDEX(Daten!$B$1:$B$35811,MATCH(CONCATENATE($A33,"-",TEXT(AK$7,"JJJJMMTT")),Daten!$D$1:$D$35811,0)),IF(AK$7&lt;&gt;"",IF(INDIRECT(ADDRESS($A33+2,WEEKDAY(AK$7,2)+1,1,,"Daten-Serientermine"))&lt;&gt;"","FS",""),""))</f>
      </c>
    </row>
    <row r="34" spans="1:37" ht="15" hidden="1">
      <c r="A34" s="29">
        <v>23</v>
      </c>
      <c r="B34" s="53">
        <f>IF(Einstellungen!C25&lt;&gt;"",Einstellungen!C25,"")</f>
      </c>
      <c r="C34" s="39">
        <f ca="1">IF(NOT(ISERROR(INDEX(INDIRECT(ADDRESS(3,5+$A34,1,1,"Daten-Anspruch")&amp;":"&amp;ADDRESS(65000,5+$A34,1,1)),MATCH(CONCATENATE(YEAR($G$6)-1,"-","1"),'Daten-Anspruch'!$E$3:$E$65000,0)))),INDEX(INDIRECT(ADDRESS(3,5+$A34,1,1,"Daten-Anspruch")&amp;":"&amp;ADDRESS(65000,5+$A34,1,1)),MATCH(CONCATENATE(YEAR($G$6)-1,"-","1"),'Daten-Anspruch'!$E$3:$E$65000,0)),"")</f>
        <v>0</v>
      </c>
      <c r="D34" s="39">
        <f ca="1">IF(NOT(ISERROR(INDEX(INDIRECT(ADDRESS(3,5+$A34,1,1,"Daten-Anspruch")&amp;":"&amp;ADDRESS(65000,5+$A34,1,1)),MATCH(CONCATENATE(YEAR($G$6),"-","2"),'Daten-Anspruch'!$E$3:$E$65000,0)))),INDEX(INDIRECT(ADDRESS(3,5+$A34,1,1,"Daten-Anspruch")&amp;":"&amp;ADDRESS(65000,5+$A34,1,1)),MATCH(CONCATENATE(YEAR($G$6),"-","2"),'Daten-Anspruch'!$E$3:$E$65000,0)),"")</f>
        <v>0</v>
      </c>
      <c r="E34" s="39">
        <f ca="1">IF(NOT(ISERROR(INDEX(INDIRECT(ADDRESS(3,5+$A34,1,1,"Daten-Anspruch")&amp;":"&amp;ADDRESS(65000,5+$A34,1,1)),MATCH(CONCATENATE(YEAR($G$6),"-","3"),'Daten-Anspruch'!$E$3:$E$65000,0)))),INDEX(INDIRECT(ADDRESS(3,5+$A34,1,1,"Daten-Anspruch")&amp;":"&amp;ADDRESS(65000,5+$A34,1,1)),MATCH(CONCATENATE(YEAR($G$6),"-","3"),'Daten-Anspruch'!$E$3:$E$65000,0)),"")</f>
        <v>0</v>
      </c>
      <c r="F34" s="40">
        <f t="shared" si="2"/>
        <v>0</v>
      </c>
      <c r="G34" s="43">
        <f ca="1">IF(NOT(ISERROR(INDEX(Daten!$B$1:$B$35811,MATCH(CONCATENATE($A34,"-",TEXT(G$7,"JJJJMMTT")),Daten!$D$1:$D$35811,0)))),INDEX(Daten!$B$1:$B$35811,MATCH(CONCATENATE($A34,"-",TEXT(G$7,"JJJJMMTT")),Daten!$D$1:$D$35811,0)),IF(G$7&lt;&gt;"",IF(INDIRECT(ADDRESS($A34+2,WEEKDAY(G$7,2)+1,1,,"Daten-Serientermine"))&lt;&gt;"","FS",""),""))</f>
      </c>
      <c r="H34" s="44">
        <f ca="1">IF(NOT(ISERROR(INDEX(Daten!$B$1:$B$35811,MATCH(CONCATENATE($A34,"-",TEXT(H$7,"JJJJMMTT")),Daten!$D$1:$D$35811,0)))),INDEX(Daten!$B$1:$B$35811,MATCH(CONCATENATE($A34,"-",TEXT(H$7,"JJJJMMTT")),Daten!$D$1:$D$35811,0)),IF(H$7&lt;&gt;"",IF(INDIRECT(ADDRESS($A34+2,WEEKDAY(H$7,2)+1,1,,"Daten-Serientermine"))&lt;&gt;"","FS",""),""))</f>
      </c>
      <c r="I34" s="44">
        <f ca="1">IF(NOT(ISERROR(INDEX(Daten!$B$1:$B$35811,MATCH(CONCATENATE($A34,"-",TEXT(I$7,"JJJJMMTT")),Daten!$D$1:$D$35811,0)))),INDEX(Daten!$B$1:$B$35811,MATCH(CONCATENATE($A34,"-",TEXT(I$7,"JJJJMMTT")),Daten!$D$1:$D$35811,0)),IF(I$7&lt;&gt;"",IF(INDIRECT(ADDRESS($A34+2,WEEKDAY(I$7,2)+1,1,,"Daten-Serientermine"))&lt;&gt;"","FS",""),""))</f>
      </c>
      <c r="J34" s="44">
        <f ca="1">IF(NOT(ISERROR(INDEX(Daten!$B$1:$B$35811,MATCH(CONCATENATE($A34,"-",TEXT(J$7,"JJJJMMTT")),Daten!$D$1:$D$35811,0)))),INDEX(Daten!$B$1:$B$35811,MATCH(CONCATENATE($A34,"-",TEXT(J$7,"JJJJMMTT")),Daten!$D$1:$D$35811,0)),IF(J$7&lt;&gt;"",IF(INDIRECT(ADDRESS($A34+2,WEEKDAY(J$7,2)+1,1,,"Daten-Serientermine"))&lt;&gt;"","FS",""),""))</f>
      </c>
      <c r="K34" s="44">
        <f ca="1">IF(NOT(ISERROR(INDEX(Daten!$B$1:$B$35811,MATCH(CONCATENATE($A34,"-",TEXT(K$7,"JJJJMMTT")),Daten!$D$1:$D$35811,0)))),INDEX(Daten!$B$1:$B$35811,MATCH(CONCATENATE($A34,"-",TEXT(K$7,"JJJJMMTT")),Daten!$D$1:$D$35811,0)),IF(K$7&lt;&gt;"",IF(INDIRECT(ADDRESS($A34+2,WEEKDAY(K$7,2)+1,1,,"Daten-Serientermine"))&lt;&gt;"","FS",""),""))</f>
      </c>
      <c r="L34" s="44">
        <f ca="1">IF(NOT(ISERROR(INDEX(Daten!$B$1:$B$35811,MATCH(CONCATENATE($A34,"-",TEXT(L$7,"JJJJMMTT")),Daten!$D$1:$D$35811,0)))),INDEX(Daten!$B$1:$B$35811,MATCH(CONCATENATE($A34,"-",TEXT(L$7,"JJJJMMTT")),Daten!$D$1:$D$35811,0)),IF(L$7&lt;&gt;"",IF(INDIRECT(ADDRESS($A34+2,WEEKDAY(L$7,2)+1,1,,"Daten-Serientermine"))&lt;&gt;"","FS",""),""))</f>
      </c>
      <c r="M34" s="44">
        <f ca="1">IF(NOT(ISERROR(INDEX(Daten!$B$1:$B$35811,MATCH(CONCATENATE($A34,"-",TEXT(M$7,"JJJJMMTT")),Daten!$D$1:$D$35811,0)))),INDEX(Daten!$B$1:$B$35811,MATCH(CONCATENATE($A34,"-",TEXT(M$7,"JJJJMMTT")),Daten!$D$1:$D$35811,0)),IF(M$7&lt;&gt;"",IF(INDIRECT(ADDRESS($A34+2,WEEKDAY(M$7,2)+1,1,,"Daten-Serientermine"))&lt;&gt;"","FS",""),""))</f>
      </c>
      <c r="N34" s="44">
        <f ca="1">IF(NOT(ISERROR(INDEX(Daten!$B$1:$B$35811,MATCH(CONCATENATE($A34,"-",TEXT(N$7,"JJJJMMTT")),Daten!$D$1:$D$35811,0)))),INDEX(Daten!$B$1:$B$35811,MATCH(CONCATENATE($A34,"-",TEXT(N$7,"JJJJMMTT")),Daten!$D$1:$D$35811,0)),IF(N$7&lt;&gt;"",IF(INDIRECT(ADDRESS($A34+2,WEEKDAY(N$7,2)+1,1,,"Daten-Serientermine"))&lt;&gt;"","FS",""),""))</f>
      </c>
      <c r="O34" s="44">
        <f ca="1">IF(NOT(ISERROR(INDEX(Daten!$B$1:$B$35811,MATCH(CONCATENATE($A34,"-",TEXT(O$7,"JJJJMMTT")),Daten!$D$1:$D$35811,0)))),INDEX(Daten!$B$1:$B$35811,MATCH(CONCATENATE($A34,"-",TEXT(O$7,"JJJJMMTT")),Daten!$D$1:$D$35811,0)),IF(O$7&lt;&gt;"",IF(INDIRECT(ADDRESS($A34+2,WEEKDAY(O$7,2)+1,1,,"Daten-Serientermine"))&lt;&gt;"","FS",""),""))</f>
      </c>
      <c r="P34" s="44">
        <f ca="1">IF(NOT(ISERROR(INDEX(Daten!$B$1:$B$35811,MATCH(CONCATENATE($A34,"-",TEXT(P$7,"JJJJMMTT")),Daten!$D$1:$D$35811,0)))),INDEX(Daten!$B$1:$B$35811,MATCH(CONCATENATE($A34,"-",TEXT(P$7,"JJJJMMTT")),Daten!$D$1:$D$35811,0)),IF(P$7&lt;&gt;"",IF(INDIRECT(ADDRESS($A34+2,WEEKDAY(P$7,2)+1,1,,"Daten-Serientermine"))&lt;&gt;"","FS",""),""))</f>
      </c>
      <c r="Q34" s="44">
        <f ca="1">IF(NOT(ISERROR(INDEX(Daten!$B$1:$B$35811,MATCH(CONCATENATE($A34,"-",TEXT(Q$7,"JJJJMMTT")),Daten!$D$1:$D$35811,0)))),INDEX(Daten!$B$1:$B$35811,MATCH(CONCATENATE($A34,"-",TEXT(Q$7,"JJJJMMTT")),Daten!$D$1:$D$35811,0)),IF(Q$7&lt;&gt;"",IF(INDIRECT(ADDRESS($A34+2,WEEKDAY(Q$7,2)+1,1,,"Daten-Serientermine"))&lt;&gt;"","FS",""),""))</f>
      </c>
      <c r="R34" s="44">
        <f ca="1">IF(NOT(ISERROR(INDEX(Daten!$B$1:$B$35811,MATCH(CONCATENATE($A34,"-",TEXT(R$7,"JJJJMMTT")),Daten!$D$1:$D$35811,0)))),INDEX(Daten!$B$1:$B$35811,MATCH(CONCATENATE($A34,"-",TEXT(R$7,"JJJJMMTT")),Daten!$D$1:$D$35811,0)),IF(R$7&lt;&gt;"",IF(INDIRECT(ADDRESS($A34+2,WEEKDAY(R$7,2)+1,1,,"Daten-Serientermine"))&lt;&gt;"","FS",""),""))</f>
      </c>
      <c r="S34" s="44">
        <f ca="1">IF(NOT(ISERROR(INDEX(Daten!$B$1:$B$35811,MATCH(CONCATENATE($A34,"-",TEXT(S$7,"JJJJMMTT")),Daten!$D$1:$D$35811,0)))),INDEX(Daten!$B$1:$B$35811,MATCH(CONCATENATE($A34,"-",TEXT(S$7,"JJJJMMTT")),Daten!$D$1:$D$35811,0)),IF(S$7&lt;&gt;"",IF(INDIRECT(ADDRESS($A34+2,WEEKDAY(S$7,2)+1,1,,"Daten-Serientermine"))&lt;&gt;"","FS",""),""))</f>
      </c>
      <c r="T34" s="44">
        <f ca="1">IF(NOT(ISERROR(INDEX(Daten!$B$1:$B$35811,MATCH(CONCATENATE($A34,"-",TEXT(T$7,"JJJJMMTT")),Daten!$D$1:$D$35811,0)))),INDEX(Daten!$B$1:$B$35811,MATCH(CONCATENATE($A34,"-",TEXT(T$7,"JJJJMMTT")),Daten!$D$1:$D$35811,0)),IF(T$7&lt;&gt;"",IF(INDIRECT(ADDRESS($A34+2,WEEKDAY(T$7,2)+1,1,,"Daten-Serientermine"))&lt;&gt;"","FS",""),""))</f>
      </c>
      <c r="U34" s="44">
        <f ca="1">IF(NOT(ISERROR(INDEX(Daten!$B$1:$B$35811,MATCH(CONCATENATE($A34,"-",TEXT(U$7,"JJJJMMTT")),Daten!$D$1:$D$35811,0)))),INDEX(Daten!$B$1:$B$35811,MATCH(CONCATENATE($A34,"-",TEXT(U$7,"JJJJMMTT")),Daten!$D$1:$D$35811,0)),IF(U$7&lt;&gt;"",IF(INDIRECT(ADDRESS($A34+2,WEEKDAY(U$7,2)+1,1,,"Daten-Serientermine"))&lt;&gt;"","FS",""),""))</f>
      </c>
      <c r="V34" s="44">
        <f ca="1">IF(NOT(ISERROR(INDEX(Daten!$B$1:$B$35811,MATCH(CONCATENATE($A34,"-",TEXT(V$7,"JJJJMMTT")),Daten!$D$1:$D$35811,0)))),INDEX(Daten!$B$1:$B$35811,MATCH(CONCATENATE($A34,"-",TEXT(V$7,"JJJJMMTT")),Daten!$D$1:$D$35811,0)),IF(V$7&lt;&gt;"",IF(INDIRECT(ADDRESS($A34+2,WEEKDAY(V$7,2)+1,1,,"Daten-Serientermine"))&lt;&gt;"","FS",""),""))</f>
      </c>
      <c r="W34" s="44">
        <f ca="1">IF(NOT(ISERROR(INDEX(Daten!$B$1:$B$35811,MATCH(CONCATENATE($A34,"-",TEXT(W$7,"JJJJMMTT")),Daten!$D$1:$D$35811,0)))),INDEX(Daten!$B$1:$B$35811,MATCH(CONCATENATE($A34,"-",TEXT(W$7,"JJJJMMTT")),Daten!$D$1:$D$35811,0)),IF(W$7&lt;&gt;"",IF(INDIRECT(ADDRESS($A34+2,WEEKDAY(W$7,2)+1,1,,"Daten-Serientermine"))&lt;&gt;"","FS",""),""))</f>
      </c>
      <c r="X34" s="44">
        <f ca="1">IF(NOT(ISERROR(INDEX(Daten!$B$1:$B$35811,MATCH(CONCATENATE($A34,"-",TEXT(X$7,"JJJJMMTT")),Daten!$D$1:$D$35811,0)))),INDEX(Daten!$B$1:$B$35811,MATCH(CONCATENATE($A34,"-",TEXT(X$7,"JJJJMMTT")),Daten!$D$1:$D$35811,0)),IF(X$7&lt;&gt;"",IF(INDIRECT(ADDRESS($A34+2,WEEKDAY(X$7,2)+1,1,,"Daten-Serientermine"))&lt;&gt;"","FS",""),""))</f>
      </c>
      <c r="Y34" s="44">
        <f ca="1">IF(NOT(ISERROR(INDEX(Daten!$B$1:$B$35811,MATCH(CONCATENATE($A34,"-",TEXT(Y$7,"JJJJMMTT")),Daten!$D$1:$D$35811,0)))),INDEX(Daten!$B$1:$B$35811,MATCH(CONCATENATE($A34,"-",TEXT(Y$7,"JJJJMMTT")),Daten!$D$1:$D$35811,0)),IF(Y$7&lt;&gt;"",IF(INDIRECT(ADDRESS($A34+2,WEEKDAY(Y$7,2)+1,1,,"Daten-Serientermine"))&lt;&gt;"","FS",""),""))</f>
      </c>
      <c r="Z34" s="44">
        <f ca="1">IF(NOT(ISERROR(INDEX(Daten!$B$1:$B$35811,MATCH(CONCATENATE($A34,"-",TEXT(Z$7,"JJJJMMTT")),Daten!$D$1:$D$35811,0)))),INDEX(Daten!$B$1:$B$35811,MATCH(CONCATENATE($A34,"-",TEXT(Z$7,"JJJJMMTT")),Daten!$D$1:$D$35811,0)),IF(Z$7&lt;&gt;"",IF(INDIRECT(ADDRESS($A34+2,WEEKDAY(Z$7,2)+1,1,,"Daten-Serientermine"))&lt;&gt;"","FS",""),""))</f>
      </c>
      <c r="AA34" s="44">
        <f ca="1">IF(NOT(ISERROR(INDEX(Daten!$B$1:$B$35811,MATCH(CONCATENATE($A34,"-",TEXT(AA$7,"JJJJMMTT")),Daten!$D$1:$D$35811,0)))),INDEX(Daten!$B$1:$B$35811,MATCH(CONCATENATE($A34,"-",TEXT(AA$7,"JJJJMMTT")),Daten!$D$1:$D$35811,0)),IF(AA$7&lt;&gt;"",IF(INDIRECT(ADDRESS($A34+2,WEEKDAY(AA$7,2)+1,1,,"Daten-Serientermine"))&lt;&gt;"","FS",""),""))</f>
      </c>
      <c r="AB34" s="44">
        <f ca="1">IF(NOT(ISERROR(INDEX(Daten!$B$1:$B$35811,MATCH(CONCATENATE($A34,"-",TEXT(AB$7,"JJJJMMTT")),Daten!$D$1:$D$35811,0)))),INDEX(Daten!$B$1:$B$35811,MATCH(CONCATENATE($A34,"-",TEXT(AB$7,"JJJJMMTT")),Daten!$D$1:$D$35811,0)),IF(AB$7&lt;&gt;"",IF(INDIRECT(ADDRESS($A34+2,WEEKDAY(AB$7,2)+1,1,,"Daten-Serientermine"))&lt;&gt;"","FS",""),""))</f>
      </c>
      <c r="AC34" s="44">
        <f ca="1">IF(NOT(ISERROR(INDEX(Daten!$B$1:$B$35811,MATCH(CONCATENATE($A34,"-",TEXT(AC$7,"JJJJMMTT")),Daten!$D$1:$D$35811,0)))),INDEX(Daten!$B$1:$B$35811,MATCH(CONCATENATE($A34,"-",TEXT(AC$7,"JJJJMMTT")),Daten!$D$1:$D$35811,0)),IF(AC$7&lt;&gt;"",IF(INDIRECT(ADDRESS($A34+2,WEEKDAY(AC$7,2)+1,1,,"Daten-Serientermine"))&lt;&gt;"","FS",""),""))</f>
      </c>
      <c r="AD34" s="44">
        <f ca="1">IF(NOT(ISERROR(INDEX(Daten!$B$1:$B$35811,MATCH(CONCATENATE($A34,"-",TEXT(AD$7,"JJJJMMTT")),Daten!$D$1:$D$35811,0)))),INDEX(Daten!$B$1:$B$35811,MATCH(CONCATENATE($A34,"-",TEXT(AD$7,"JJJJMMTT")),Daten!$D$1:$D$35811,0)),IF(AD$7&lt;&gt;"",IF(INDIRECT(ADDRESS($A34+2,WEEKDAY(AD$7,2)+1,1,,"Daten-Serientermine"))&lt;&gt;"","FS",""),""))</f>
      </c>
      <c r="AE34" s="44">
        <f ca="1">IF(NOT(ISERROR(INDEX(Daten!$B$1:$B$35811,MATCH(CONCATENATE($A34,"-",TEXT(AE$7,"JJJJMMTT")),Daten!$D$1:$D$35811,0)))),INDEX(Daten!$B$1:$B$35811,MATCH(CONCATENATE($A34,"-",TEXT(AE$7,"JJJJMMTT")),Daten!$D$1:$D$35811,0)),IF(AE$7&lt;&gt;"",IF(INDIRECT(ADDRESS($A34+2,WEEKDAY(AE$7,2)+1,1,,"Daten-Serientermine"))&lt;&gt;"","FS",""),""))</f>
      </c>
      <c r="AF34" s="44">
        <f ca="1">IF(NOT(ISERROR(INDEX(Daten!$B$1:$B$35811,MATCH(CONCATENATE($A34,"-",TEXT(AF$7,"JJJJMMTT")),Daten!$D$1:$D$35811,0)))),INDEX(Daten!$B$1:$B$35811,MATCH(CONCATENATE($A34,"-",TEXT(AF$7,"JJJJMMTT")),Daten!$D$1:$D$35811,0)),IF(AF$7&lt;&gt;"",IF(INDIRECT(ADDRESS($A34+2,WEEKDAY(AF$7,2)+1,1,,"Daten-Serientermine"))&lt;&gt;"","FS",""),""))</f>
      </c>
      <c r="AG34" s="44">
        <f ca="1">IF(NOT(ISERROR(INDEX(Daten!$B$1:$B$35811,MATCH(CONCATENATE($A34,"-",TEXT(AG$7,"JJJJMMTT")),Daten!$D$1:$D$35811,0)))),INDEX(Daten!$B$1:$B$35811,MATCH(CONCATENATE($A34,"-",TEXT(AG$7,"JJJJMMTT")),Daten!$D$1:$D$35811,0)),IF(AG$7&lt;&gt;"",IF(INDIRECT(ADDRESS($A34+2,WEEKDAY(AG$7,2)+1,1,,"Daten-Serientermine"))&lt;&gt;"","FS",""),""))</f>
      </c>
      <c r="AH34" s="44">
        <f ca="1">IF(NOT(ISERROR(INDEX(Daten!$B$1:$B$35811,MATCH(CONCATENATE($A34,"-",TEXT(AH$7,"JJJJMMTT")),Daten!$D$1:$D$35811,0)))),INDEX(Daten!$B$1:$B$35811,MATCH(CONCATENATE($A34,"-",TEXT(AH$7,"JJJJMMTT")),Daten!$D$1:$D$35811,0)),IF(AH$7&lt;&gt;"",IF(INDIRECT(ADDRESS($A34+2,WEEKDAY(AH$7,2)+1,1,,"Daten-Serientermine"))&lt;&gt;"","FS",""),""))</f>
      </c>
      <c r="AI34" s="44">
        <f ca="1">IF(NOT(ISERROR(INDEX(Daten!$B$1:$B$35811,MATCH(CONCATENATE($A34,"-",TEXT(AI$7,"JJJJMMTT")),Daten!$D$1:$D$35811,0)))),INDEX(Daten!$B$1:$B$35811,MATCH(CONCATENATE($A34,"-",TEXT(AI$7,"JJJJMMTT")),Daten!$D$1:$D$35811,0)),IF(AI$7&lt;&gt;"",IF(INDIRECT(ADDRESS($A34+2,WEEKDAY(AI$7,2)+1,1,,"Daten-Serientermine"))&lt;&gt;"","FS",""),""))</f>
      </c>
      <c r="AJ34" s="44">
        <f ca="1">IF(NOT(ISERROR(INDEX(Daten!$B$1:$B$35811,MATCH(CONCATENATE($A34,"-",TEXT(AJ$7,"JJJJMMTT")),Daten!$D$1:$D$35811,0)))),INDEX(Daten!$B$1:$B$35811,MATCH(CONCATENATE($A34,"-",TEXT(AJ$7,"JJJJMMTT")),Daten!$D$1:$D$35811,0)),IF(AJ$7&lt;&gt;"",IF(INDIRECT(ADDRESS($A34+2,WEEKDAY(AJ$7,2)+1,1,,"Daten-Serientermine"))&lt;&gt;"","FS",""),""))</f>
      </c>
      <c r="AK34" s="45">
        <f ca="1">IF(NOT(ISERROR(INDEX(Daten!$B$1:$B$35811,MATCH(CONCATENATE($A34,"-",TEXT(AK$7,"JJJJMMTT")),Daten!$D$1:$D$35811,0)))),INDEX(Daten!$B$1:$B$35811,MATCH(CONCATENATE($A34,"-",TEXT(AK$7,"JJJJMMTT")),Daten!$D$1:$D$35811,0)),IF(AK$7&lt;&gt;"",IF(INDIRECT(ADDRESS($A34+2,WEEKDAY(AK$7,2)+1,1,,"Daten-Serientermine"))&lt;&gt;"","FS",""),""))</f>
      </c>
    </row>
    <row r="35" spans="1:37" ht="15" hidden="1">
      <c r="A35" s="29">
        <v>24</v>
      </c>
      <c r="B35" s="54">
        <f>IF(Einstellungen!C26&lt;&gt;"",Einstellungen!C26,"")</f>
      </c>
      <c r="C35" s="51">
        <f ca="1">IF(NOT(ISERROR(INDEX(INDIRECT(ADDRESS(3,5+$A35,1,1,"Daten-Anspruch")&amp;":"&amp;ADDRESS(65000,5+$A35,1,1)),MATCH(CONCATENATE(YEAR($G$6)-1,"-","1"),'Daten-Anspruch'!$E$3:$E$65000,0)))),INDEX(INDIRECT(ADDRESS(3,5+$A35,1,1,"Daten-Anspruch")&amp;":"&amp;ADDRESS(65000,5+$A35,1,1)),MATCH(CONCATENATE(YEAR($G$6)-1,"-","1"),'Daten-Anspruch'!$E$3:$E$65000,0)),"")</f>
        <v>0</v>
      </c>
      <c r="D35" s="51">
        <f ca="1">IF(NOT(ISERROR(INDEX(INDIRECT(ADDRESS(3,5+$A35,1,1,"Daten-Anspruch")&amp;":"&amp;ADDRESS(65000,5+$A35,1,1)),MATCH(CONCATENATE(YEAR($G$6),"-","2"),'Daten-Anspruch'!$E$3:$E$65000,0)))),INDEX(INDIRECT(ADDRESS(3,5+$A35,1,1,"Daten-Anspruch")&amp;":"&amp;ADDRESS(65000,5+$A35,1,1)),MATCH(CONCATENATE(YEAR($G$6),"-","2"),'Daten-Anspruch'!$E$3:$E$65000,0)),"")</f>
        <v>0</v>
      </c>
      <c r="E35" s="51">
        <f ca="1">IF(NOT(ISERROR(INDEX(INDIRECT(ADDRESS(3,5+$A35,1,1,"Daten-Anspruch")&amp;":"&amp;ADDRESS(65000,5+$A35,1,1)),MATCH(CONCATENATE(YEAR($G$6),"-","3"),'Daten-Anspruch'!$E$3:$E$65000,0)))),INDEX(INDIRECT(ADDRESS(3,5+$A35,1,1,"Daten-Anspruch")&amp;":"&amp;ADDRESS(65000,5+$A35,1,1)),MATCH(CONCATENATE(YEAR($G$6),"-","3"),'Daten-Anspruch'!$E$3:$E$65000,0)),"")</f>
        <v>0</v>
      </c>
      <c r="F35" s="52">
        <f t="shared" si="2"/>
        <v>0</v>
      </c>
      <c r="G35" s="43">
        <f ca="1">IF(NOT(ISERROR(INDEX(Daten!$B$1:$B$35811,MATCH(CONCATENATE($A35,"-",TEXT(G$7,"JJJJMMTT")),Daten!$D$1:$D$35811,0)))),INDEX(Daten!$B$1:$B$35811,MATCH(CONCATENATE($A35,"-",TEXT(G$7,"JJJJMMTT")),Daten!$D$1:$D$35811,0)),IF(G$7&lt;&gt;"",IF(INDIRECT(ADDRESS($A35+2,WEEKDAY(G$7,2)+1,1,,"Daten-Serientermine"))&lt;&gt;"","FS",""),""))</f>
      </c>
      <c r="H35" s="44">
        <f ca="1">IF(NOT(ISERROR(INDEX(Daten!$B$1:$B$35811,MATCH(CONCATENATE($A35,"-",TEXT(H$7,"JJJJMMTT")),Daten!$D$1:$D$35811,0)))),INDEX(Daten!$B$1:$B$35811,MATCH(CONCATENATE($A35,"-",TEXT(H$7,"JJJJMMTT")),Daten!$D$1:$D$35811,0)),IF(H$7&lt;&gt;"",IF(INDIRECT(ADDRESS($A35+2,WEEKDAY(H$7,2)+1,1,,"Daten-Serientermine"))&lt;&gt;"","FS",""),""))</f>
      </c>
      <c r="I35" s="44">
        <f ca="1">IF(NOT(ISERROR(INDEX(Daten!$B$1:$B$35811,MATCH(CONCATENATE($A35,"-",TEXT(I$7,"JJJJMMTT")),Daten!$D$1:$D$35811,0)))),INDEX(Daten!$B$1:$B$35811,MATCH(CONCATENATE($A35,"-",TEXT(I$7,"JJJJMMTT")),Daten!$D$1:$D$35811,0)),IF(I$7&lt;&gt;"",IF(INDIRECT(ADDRESS($A35+2,WEEKDAY(I$7,2)+1,1,,"Daten-Serientermine"))&lt;&gt;"","FS",""),""))</f>
      </c>
      <c r="J35" s="44">
        <f ca="1">IF(NOT(ISERROR(INDEX(Daten!$B$1:$B$35811,MATCH(CONCATENATE($A35,"-",TEXT(J$7,"JJJJMMTT")),Daten!$D$1:$D$35811,0)))),INDEX(Daten!$B$1:$B$35811,MATCH(CONCATENATE($A35,"-",TEXT(J$7,"JJJJMMTT")),Daten!$D$1:$D$35811,0)),IF(J$7&lt;&gt;"",IF(INDIRECT(ADDRESS($A35+2,WEEKDAY(J$7,2)+1,1,,"Daten-Serientermine"))&lt;&gt;"","FS",""),""))</f>
      </c>
      <c r="K35" s="44">
        <f ca="1">IF(NOT(ISERROR(INDEX(Daten!$B$1:$B$35811,MATCH(CONCATENATE($A35,"-",TEXT(K$7,"JJJJMMTT")),Daten!$D$1:$D$35811,0)))),INDEX(Daten!$B$1:$B$35811,MATCH(CONCATENATE($A35,"-",TEXT(K$7,"JJJJMMTT")),Daten!$D$1:$D$35811,0)),IF(K$7&lt;&gt;"",IF(INDIRECT(ADDRESS($A35+2,WEEKDAY(K$7,2)+1,1,,"Daten-Serientermine"))&lt;&gt;"","FS",""),""))</f>
      </c>
      <c r="L35" s="44">
        <f ca="1">IF(NOT(ISERROR(INDEX(Daten!$B$1:$B$35811,MATCH(CONCATENATE($A35,"-",TEXT(L$7,"JJJJMMTT")),Daten!$D$1:$D$35811,0)))),INDEX(Daten!$B$1:$B$35811,MATCH(CONCATENATE($A35,"-",TEXT(L$7,"JJJJMMTT")),Daten!$D$1:$D$35811,0)),IF(L$7&lt;&gt;"",IF(INDIRECT(ADDRESS($A35+2,WEEKDAY(L$7,2)+1,1,,"Daten-Serientermine"))&lt;&gt;"","FS",""),""))</f>
      </c>
      <c r="M35" s="44">
        <f ca="1">IF(NOT(ISERROR(INDEX(Daten!$B$1:$B$35811,MATCH(CONCATENATE($A35,"-",TEXT(M$7,"JJJJMMTT")),Daten!$D$1:$D$35811,0)))),INDEX(Daten!$B$1:$B$35811,MATCH(CONCATENATE($A35,"-",TEXT(M$7,"JJJJMMTT")),Daten!$D$1:$D$35811,0)),IF(M$7&lt;&gt;"",IF(INDIRECT(ADDRESS($A35+2,WEEKDAY(M$7,2)+1,1,,"Daten-Serientermine"))&lt;&gt;"","FS",""),""))</f>
      </c>
      <c r="N35" s="44">
        <f ca="1">IF(NOT(ISERROR(INDEX(Daten!$B$1:$B$35811,MATCH(CONCATENATE($A35,"-",TEXT(N$7,"JJJJMMTT")),Daten!$D$1:$D$35811,0)))),INDEX(Daten!$B$1:$B$35811,MATCH(CONCATENATE($A35,"-",TEXT(N$7,"JJJJMMTT")),Daten!$D$1:$D$35811,0)),IF(N$7&lt;&gt;"",IF(INDIRECT(ADDRESS($A35+2,WEEKDAY(N$7,2)+1,1,,"Daten-Serientermine"))&lt;&gt;"","FS",""),""))</f>
      </c>
      <c r="O35" s="44">
        <f ca="1">IF(NOT(ISERROR(INDEX(Daten!$B$1:$B$35811,MATCH(CONCATENATE($A35,"-",TEXT(O$7,"JJJJMMTT")),Daten!$D$1:$D$35811,0)))),INDEX(Daten!$B$1:$B$35811,MATCH(CONCATENATE($A35,"-",TEXT(O$7,"JJJJMMTT")),Daten!$D$1:$D$35811,0)),IF(O$7&lt;&gt;"",IF(INDIRECT(ADDRESS($A35+2,WEEKDAY(O$7,2)+1,1,,"Daten-Serientermine"))&lt;&gt;"","FS",""),""))</f>
      </c>
      <c r="P35" s="44">
        <f ca="1">IF(NOT(ISERROR(INDEX(Daten!$B$1:$B$35811,MATCH(CONCATENATE($A35,"-",TEXT(P$7,"JJJJMMTT")),Daten!$D$1:$D$35811,0)))),INDEX(Daten!$B$1:$B$35811,MATCH(CONCATENATE($A35,"-",TEXT(P$7,"JJJJMMTT")),Daten!$D$1:$D$35811,0)),IF(P$7&lt;&gt;"",IF(INDIRECT(ADDRESS($A35+2,WEEKDAY(P$7,2)+1,1,,"Daten-Serientermine"))&lt;&gt;"","FS",""),""))</f>
      </c>
      <c r="Q35" s="44">
        <f ca="1">IF(NOT(ISERROR(INDEX(Daten!$B$1:$B$35811,MATCH(CONCATENATE($A35,"-",TEXT(Q$7,"JJJJMMTT")),Daten!$D$1:$D$35811,0)))),INDEX(Daten!$B$1:$B$35811,MATCH(CONCATENATE($A35,"-",TEXT(Q$7,"JJJJMMTT")),Daten!$D$1:$D$35811,0)),IF(Q$7&lt;&gt;"",IF(INDIRECT(ADDRESS($A35+2,WEEKDAY(Q$7,2)+1,1,,"Daten-Serientermine"))&lt;&gt;"","FS",""),""))</f>
      </c>
      <c r="R35" s="44">
        <f ca="1">IF(NOT(ISERROR(INDEX(Daten!$B$1:$B$35811,MATCH(CONCATENATE($A35,"-",TEXT(R$7,"JJJJMMTT")),Daten!$D$1:$D$35811,0)))),INDEX(Daten!$B$1:$B$35811,MATCH(CONCATENATE($A35,"-",TEXT(R$7,"JJJJMMTT")),Daten!$D$1:$D$35811,0)),IF(R$7&lt;&gt;"",IF(INDIRECT(ADDRESS($A35+2,WEEKDAY(R$7,2)+1,1,,"Daten-Serientermine"))&lt;&gt;"","FS",""),""))</f>
      </c>
      <c r="S35" s="44">
        <f ca="1">IF(NOT(ISERROR(INDEX(Daten!$B$1:$B$35811,MATCH(CONCATENATE($A35,"-",TEXT(S$7,"JJJJMMTT")),Daten!$D$1:$D$35811,0)))),INDEX(Daten!$B$1:$B$35811,MATCH(CONCATENATE($A35,"-",TEXT(S$7,"JJJJMMTT")),Daten!$D$1:$D$35811,0)),IF(S$7&lt;&gt;"",IF(INDIRECT(ADDRESS($A35+2,WEEKDAY(S$7,2)+1,1,,"Daten-Serientermine"))&lt;&gt;"","FS",""),""))</f>
      </c>
      <c r="T35" s="44">
        <f ca="1">IF(NOT(ISERROR(INDEX(Daten!$B$1:$B$35811,MATCH(CONCATENATE($A35,"-",TEXT(T$7,"JJJJMMTT")),Daten!$D$1:$D$35811,0)))),INDEX(Daten!$B$1:$B$35811,MATCH(CONCATENATE($A35,"-",TEXT(T$7,"JJJJMMTT")),Daten!$D$1:$D$35811,0)),IF(T$7&lt;&gt;"",IF(INDIRECT(ADDRESS($A35+2,WEEKDAY(T$7,2)+1,1,,"Daten-Serientermine"))&lt;&gt;"","FS",""),""))</f>
      </c>
      <c r="U35" s="44">
        <f ca="1">IF(NOT(ISERROR(INDEX(Daten!$B$1:$B$35811,MATCH(CONCATENATE($A35,"-",TEXT(U$7,"JJJJMMTT")),Daten!$D$1:$D$35811,0)))),INDEX(Daten!$B$1:$B$35811,MATCH(CONCATENATE($A35,"-",TEXT(U$7,"JJJJMMTT")),Daten!$D$1:$D$35811,0)),IF(U$7&lt;&gt;"",IF(INDIRECT(ADDRESS($A35+2,WEEKDAY(U$7,2)+1,1,,"Daten-Serientermine"))&lt;&gt;"","FS",""),""))</f>
      </c>
      <c r="V35" s="44">
        <f ca="1">IF(NOT(ISERROR(INDEX(Daten!$B$1:$B$35811,MATCH(CONCATENATE($A35,"-",TEXT(V$7,"JJJJMMTT")),Daten!$D$1:$D$35811,0)))),INDEX(Daten!$B$1:$B$35811,MATCH(CONCATENATE($A35,"-",TEXT(V$7,"JJJJMMTT")),Daten!$D$1:$D$35811,0)),IF(V$7&lt;&gt;"",IF(INDIRECT(ADDRESS($A35+2,WEEKDAY(V$7,2)+1,1,,"Daten-Serientermine"))&lt;&gt;"","FS",""),""))</f>
      </c>
      <c r="W35" s="44">
        <f ca="1">IF(NOT(ISERROR(INDEX(Daten!$B$1:$B$35811,MATCH(CONCATENATE($A35,"-",TEXT(W$7,"JJJJMMTT")),Daten!$D$1:$D$35811,0)))),INDEX(Daten!$B$1:$B$35811,MATCH(CONCATENATE($A35,"-",TEXT(W$7,"JJJJMMTT")),Daten!$D$1:$D$35811,0)),IF(W$7&lt;&gt;"",IF(INDIRECT(ADDRESS($A35+2,WEEKDAY(W$7,2)+1,1,,"Daten-Serientermine"))&lt;&gt;"","FS",""),""))</f>
      </c>
      <c r="X35" s="44">
        <f ca="1">IF(NOT(ISERROR(INDEX(Daten!$B$1:$B$35811,MATCH(CONCATENATE($A35,"-",TEXT(X$7,"JJJJMMTT")),Daten!$D$1:$D$35811,0)))),INDEX(Daten!$B$1:$B$35811,MATCH(CONCATENATE($A35,"-",TEXT(X$7,"JJJJMMTT")),Daten!$D$1:$D$35811,0)),IF(X$7&lt;&gt;"",IF(INDIRECT(ADDRESS($A35+2,WEEKDAY(X$7,2)+1,1,,"Daten-Serientermine"))&lt;&gt;"","FS",""),""))</f>
      </c>
      <c r="Y35" s="44">
        <f ca="1">IF(NOT(ISERROR(INDEX(Daten!$B$1:$B$35811,MATCH(CONCATENATE($A35,"-",TEXT(Y$7,"JJJJMMTT")),Daten!$D$1:$D$35811,0)))),INDEX(Daten!$B$1:$B$35811,MATCH(CONCATENATE($A35,"-",TEXT(Y$7,"JJJJMMTT")),Daten!$D$1:$D$35811,0)),IF(Y$7&lt;&gt;"",IF(INDIRECT(ADDRESS($A35+2,WEEKDAY(Y$7,2)+1,1,,"Daten-Serientermine"))&lt;&gt;"","FS",""),""))</f>
      </c>
      <c r="Z35" s="44">
        <f ca="1">IF(NOT(ISERROR(INDEX(Daten!$B$1:$B$35811,MATCH(CONCATENATE($A35,"-",TEXT(Z$7,"JJJJMMTT")),Daten!$D$1:$D$35811,0)))),INDEX(Daten!$B$1:$B$35811,MATCH(CONCATENATE($A35,"-",TEXT(Z$7,"JJJJMMTT")),Daten!$D$1:$D$35811,0)),IF(Z$7&lt;&gt;"",IF(INDIRECT(ADDRESS($A35+2,WEEKDAY(Z$7,2)+1,1,,"Daten-Serientermine"))&lt;&gt;"","FS",""),""))</f>
      </c>
      <c r="AA35" s="44">
        <f ca="1">IF(NOT(ISERROR(INDEX(Daten!$B$1:$B$35811,MATCH(CONCATENATE($A35,"-",TEXT(AA$7,"JJJJMMTT")),Daten!$D$1:$D$35811,0)))),INDEX(Daten!$B$1:$B$35811,MATCH(CONCATENATE($A35,"-",TEXT(AA$7,"JJJJMMTT")),Daten!$D$1:$D$35811,0)),IF(AA$7&lt;&gt;"",IF(INDIRECT(ADDRESS($A35+2,WEEKDAY(AA$7,2)+1,1,,"Daten-Serientermine"))&lt;&gt;"","FS",""),""))</f>
      </c>
      <c r="AB35" s="44">
        <f ca="1">IF(NOT(ISERROR(INDEX(Daten!$B$1:$B$35811,MATCH(CONCATENATE($A35,"-",TEXT(AB$7,"JJJJMMTT")),Daten!$D$1:$D$35811,0)))),INDEX(Daten!$B$1:$B$35811,MATCH(CONCATENATE($A35,"-",TEXT(AB$7,"JJJJMMTT")),Daten!$D$1:$D$35811,0)),IF(AB$7&lt;&gt;"",IF(INDIRECT(ADDRESS($A35+2,WEEKDAY(AB$7,2)+1,1,,"Daten-Serientermine"))&lt;&gt;"","FS",""),""))</f>
      </c>
      <c r="AC35" s="44">
        <f ca="1">IF(NOT(ISERROR(INDEX(Daten!$B$1:$B$35811,MATCH(CONCATENATE($A35,"-",TEXT(AC$7,"JJJJMMTT")),Daten!$D$1:$D$35811,0)))),INDEX(Daten!$B$1:$B$35811,MATCH(CONCATENATE($A35,"-",TEXT(AC$7,"JJJJMMTT")),Daten!$D$1:$D$35811,0)),IF(AC$7&lt;&gt;"",IF(INDIRECT(ADDRESS($A35+2,WEEKDAY(AC$7,2)+1,1,,"Daten-Serientermine"))&lt;&gt;"","FS",""),""))</f>
      </c>
      <c r="AD35" s="44">
        <f ca="1">IF(NOT(ISERROR(INDEX(Daten!$B$1:$B$35811,MATCH(CONCATENATE($A35,"-",TEXT(AD$7,"JJJJMMTT")),Daten!$D$1:$D$35811,0)))),INDEX(Daten!$B$1:$B$35811,MATCH(CONCATENATE($A35,"-",TEXT(AD$7,"JJJJMMTT")),Daten!$D$1:$D$35811,0)),IF(AD$7&lt;&gt;"",IF(INDIRECT(ADDRESS($A35+2,WEEKDAY(AD$7,2)+1,1,,"Daten-Serientermine"))&lt;&gt;"","FS",""),""))</f>
      </c>
      <c r="AE35" s="44">
        <f ca="1">IF(NOT(ISERROR(INDEX(Daten!$B$1:$B$35811,MATCH(CONCATENATE($A35,"-",TEXT(AE$7,"JJJJMMTT")),Daten!$D$1:$D$35811,0)))),INDEX(Daten!$B$1:$B$35811,MATCH(CONCATENATE($A35,"-",TEXT(AE$7,"JJJJMMTT")),Daten!$D$1:$D$35811,0)),IF(AE$7&lt;&gt;"",IF(INDIRECT(ADDRESS($A35+2,WEEKDAY(AE$7,2)+1,1,,"Daten-Serientermine"))&lt;&gt;"","FS",""),""))</f>
      </c>
      <c r="AF35" s="44">
        <f ca="1">IF(NOT(ISERROR(INDEX(Daten!$B$1:$B$35811,MATCH(CONCATENATE($A35,"-",TEXT(AF$7,"JJJJMMTT")),Daten!$D$1:$D$35811,0)))),INDEX(Daten!$B$1:$B$35811,MATCH(CONCATENATE($A35,"-",TEXT(AF$7,"JJJJMMTT")),Daten!$D$1:$D$35811,0)),IF(AF$7&lt;&gt;"",IF(INDIRECT(ADDRESS($A35+2,WEEKDAY(AF$7,2)+1,1,,"Daten-Serientermine"))&lt;&gt;"","FS",""),""))</f>
      </c>
      <c r="AG35" s="44">
        <f ca="1">IF(NOT(ISERROR(INDEX(Daten!$B$1:$B$35811,MATCH(CONCATENATE($A35,"-",TEXT(AG$7,"JJJJMMTT")),Daten!$D$1:$D$35811,0)))),INDEX(Daten!$B$1:$B$35811,MATCH(CONCATENATE($A35,"-",TEXT(AG$7,"JJJJMMTT")),Daten!$D$1:$D$35811,0)),IF(AG$7&lt;&gt;"",IF(INDIRECT(ADDRESS($A35+2,WEEKDAY(AG$7,2)+1,1,,"Daten-Serientermine"))&lt;&gt;"","FS",""),""))</f>
      </c>
      <c r="AH35" s="44">
        <f ca="1">IF(NOT(ISERROR(INDEX(Daten!$B$1:$B$35811,MATCH(CONCATENATE($A35,"-",TEXT(AH$7,"JJJJMMTT")),Daten!$D$1:$D$35811,0)))),INDEX(Daten!$B$1:$B$35811,MATCH(CONCATENATE($A35,"-",TEXT(AH$7,"JJJJMMTT")),Daten!$D$1:$D$35811,0)),IF(AH$7&lt;&gt;"",IF(INDIRECT(ADDRESS($A35+2,WEEKDAY(AH$7,2)+1,1,,"Daten-Serientermine"))&lt;&gt;"","FS",""),""))</f>
      </c>
      <c r="AI35" s="44">
        <f ca="1">IF(NOT(ISERROR(INDEX(Daten!$B$1:$B$35811,MATCH(CONCATENATE($A35,"-",TEXT(AI$7,"JJJJMMTT")),Daten!$D$1:$D$35811,0)))),INDEX(Daten!$B$1:$B$35811,MATCH(CONCATENATE($A35,"-",TEXT(AI$7,"JJJJMMTT")),Daten!$D$1:$D$35811,0)),IF(AI$7&lt;&gt;"",IF(INDIRECT(ADDRESS($A35+2,WEEKDAY(AI$7,2)+1,1,,"Daten-Serientermine"))&lt;&gt;"","FS",""),""))</f>
      </c>
      <c r="AJ35" s="44">
        <f ca="1">IF(NOT(ISERROR(INDEX(Daten!$B$1:$B$35811,MATCH(CONCATENATE($A35,"-",TEXT(AJ$7,"JJJJMMTT")),Daten!$D$1:$D$35811,0)))),INDEX(Daten!$B$1:$B$35811,MATCH(CONCATENATE($A35,"-",TEXT(AJ$7,"JJJJMMTT")),Daten!$D$1:$D$35811,0)),IF(AJ$7&lt;&gt;"",IF(INDIRECT(ADDRESS($A35+2,WEEKDAY(AJ$7,2)+1,1,,"Daten-Serientermine"))&lt;&gt;"","FS",""),""))</f>
      </c>
      <c r="AK35" s="45">
        <f ca="1">IF(NOT(ISERROR(INDEX(Daten!$B$1:$B$35811,MATCH(CONCATENATE($A35,"-",TEXT(AK$7,"JJJJMMTT")),Daten!$D$1:$D$35811,0)))),INDEX(Daten!$B$1:$B$35811,MATCH(CONCATENATE($A35,"-",TEXT(AK$7,"JJJJMMTT")),Daten!$D$1:$D$35811,0)),IF(AK$7&lt;&gt;"",IF(INDIRECT(ADDRESS($A35+2,WEEKDAY(AK$7,2)+1,1,,"Daten-Serientermine"))&lt;&gt;"","FS",""),""))</f>
      </c>
    </row>
    <row r="36" spans="1:37" ht="15.75" hidden="1" thickBot="1">
      <c r="A36" s="29">
        <v>25</v>
      </c>
      <c r="B36" s="58">
        <f>IF(Einstellungen!C27&lt;&gt;"",Einstellungen!C27,"")</f>
      </c>
      <c r="C36" s="59">
        <f ca="1">IF(NOT(ISERROR(INDEX(INDIRECT(ADDRESS(3,5+$A36,1,1,"Daten-Anspruch")&amp;":"&amp;ADDRESS(65000,5+$A36,1,1)),MATCH(CONCATENATE(YEAR($G$6)-1,"-","1"),'Daten-Anspruch'!$E$3:$E$65000,0)))),INDEX(INDIRECT(ADDRESS(3,5+$A36,1,1,"Daten-Anspruch")&amp;":"&amp;ADDRESS(65000,5+$A36,1,1)),MATCH(CONCATENATE(YEAR($G$6)-1,"-","1"),'Daten-Anspruch'!$E$3:$E$65000,0)),"")</f>
        <v>0</v>
      </c>
      <c r="D36" s="59">
        <f ca="1">IF(NOT(ISERROR(INDEX(INDIRECT(ADDRESS(3,5+$A36,1,1,"Daten-Anspruch")&amp;":"&amp;ADDRESS(65000,5+$A36,1,1)),MATCH(CONCATENATE(YEAR($G$6),"-","2"),'Daten-Anspruch'!$E$3:$E$65000,0)))),INDEX(INDIRECT(ADDRESS(3,5+$A36,1,1,"Daten-Anspruch")&amp;":"&amp;ADDRESS(65000,5+$A36,1,1)),MATCH(CONCATENATE(YEAR($G$6),"-","2"),'Daten-Anspruch'!$E$3:$E$65000,0)),"")</f>
        <v>0</v>
      </c>
      <c r="E36" s="59">
        <f ca="1">IF(NOT(ISERROR(INDEX(INDIRECT(ADDRESS(3,5+$A36,1,1,"Daten-Anspruch")&amp;":"&amp;ADDRESS(65000,5+$A36,1,1)),MATCH(CONCATENATE(YEAR($G$6),"-","3"),'Daten-Anspruch'!$E$3:$E$65000,0)))),INDEX(INDIRECT(ADDRESS(3,5+$A36,1,1,"Daten-Anspruch")&amp;":"&amp;ADDRESS(65000,5+$A36,1,1)),MATCH(CONCATENATE(YEAR($G$6),"-","3"),'Daten-Anspruch'!$E$3:$E$65000,0)),"")</f>
        <v>0</v>
      </c>
      <c r="F36" s="60">
        <f t="shared" si="2"/>
        <v>0</v>
      </c>
      <c r="G36" s="46">
        <f ca="1">IF(NOT(ISERROR(INDEX(Daten!$B$1:$B$35811,MATCH(CONCATENATE($A36,"-",TEXT(G$7,"JJJJMMTT")),Daten!$D$1:$D$35811,0)))),INDEX(Daten!$B$1:$B$35811,MATCH(CONCATENATE($A36,"-",TEXT(G$7,"JJJJMMTT")),Daten!$D$1:$D$35811,0)),IF(G$7&lt;&gt;"",IF(INDIRECT(ADDRESS($A36+2,WEEKDAY(G$7,2)+1,1,,"Daten-Serientermine"))&lt;&gt;"","FS",""),""))</f>
      </c>
      <c r="H36" s="47">
        <f ca="1">IF(NOT(ISERROR(INDEX(Daten!$B$1:$B$35811,MATCH(CONCATENATE($A36,"-",TEXT(H$7,"JJJJMMTT")),Daten!$D$1:$D$35811,0)))),INDEX(Daten!$B$1:$B$35811,MATCH(CONCATENATE($A36,"-",TEXT(H$7,"JJJJMMTT")),Daten!$D$1:$D$35811,0)),IF(H$7&lt;&gt;"",IF(INDIRECT(ADDRESS($A36+2,WEEKDAY(H$7,2)+1,1,,"Daten-Serientermine"))&lt;&gt;"","FS",""),""))</f>
      </c>
      <c r="I36" s="47">
        <f ca="1">IF(NOT(ISERROR(INDEX(Daten!$B$1:$B$35811,MATCH(CONCATENATE($A36,"-",TEXT(I$7,"JJJJMMTT")),Daten!$D$1:$D$35811,0)))),INDEX(Daten!$B$1:$B$35811,MATCH(CONCATENATE($A36,"-",TEXT(I$7,"JJJJMMTT")),Daten!$D$1:$D$35811,0)),IF(I$7&lt;&gt;"",IF(INDIRECT(ADDRESS($A36+2,WEEKDAY(I$7,2)+1,1,,"Daten-Serientermine"))&lt;&gt;"","FS",""),""))</f>
      </c>
      <c r="J36" s="47">
        <f ca="1">IF(NOT(ISERROR(INDEX(Daten!$B$1:$B$35811,MATCH(CONCATENATE($A36,"-",TEXT(J$7,"JJJJMMTT")),Daten!$D$1:$D$35811,0)))),INDEX(Daten!$B$1:$B$35811,MATCH(CONCATENATE($A36,"-",TEXT(J$7,"JJJJMMTT")),Daten!$D$1:$D$35811,0)),IF(J$7&lt;&gt;"",IF(INDIRECT(ADDRESS($A36+2,WEEKDAY(J$7,2)+1,1,,"Daten-Serientermine"))&lt;&gt;"","FS",""),""))</f>
      </c>
      <c r="K36" s="47">
        <f ca="1">IF(NOT(ISERROR(INDEX(Daten!$B$1:$B$35811,MATCH(CONCATENATE($A36,"-",TEXT(K$7,"JJJJMMTT")),Daten!$D$1:$D$35811,0)))),INDEX(Daten!$B$1:$B$35811,MATCH(CONCATENATE($A36,"-",TEXT(K$7,"JJJJMMTT")),Daten!$D$1:$D$35811,0)),IF(K$7&lt;&gt;"",IF(INDIRECT(ADDRESS($A36+2,WEEKDAY(K$7,2)+1,1,,"Daten-Serientermine"))&lt;&gt;"","FS",""),""))</f>
      </c>
      <c r="L36" s="47">
        <f ca="1">IF(NOT(ISERROR(INDEX(Daten!$B$1:$B$35811,MATCH(CONCATENATE($A36,"-",TEXT(L$7,"JJJJMMTT")),Daten!$D$1:$D$35811,0)))),INDEX(Daten!$B$1:$B$35811,MATCH(CONCATENATE($A36,"-",TEXT(L$7,"JJJJMMTT")),Daten!$D$1:$D$35811,0)),IF(L$7&lt;&gt;"",IF(INDIRECT(ADDRESS($A36+2,WEEKDAY(L$7,2)+1,1,,"Daten-Serientermine"))&lt;&gt;"","FS",""),""))</f>
      </c>
      <c r="M36" s="47">
        <f ca="1">IF(NOT(ISERROR(INDEX(Daten!$B$1:$B$35811,MATCH(CONCATENATE($A36,"-",TEXT(M$7,"JJJJMMTT")),Daten!$D$1:$D$35811,0)))),INDEX(Daten!$B$1:$B$35811,MATCH(CONCATENATE($A36,"-",TEXT(M$7,"JJJJMMTT")),Daten!$D$1:$D$35811,0)),IF(M$7&lt;&gt;"",IF(INDIRECT(ADDRESS($A36+2,WEEKDAY(M$7,2)+1,1,,"Daten-Serientermine"))&lt;&gt;"","FS",""),""))</f>
      </c>
      <c r="N36" s="47">
        <f ca="1">IF(NOT(ISERROR(INDEX(Daten!$B$1:$B$35811,MATCH(CONCATENATE($A36,"-",TEXT(N$7,"JJJJMMTT")),Daten!$D$1:$D$35811,0)))),INDEX(Daten!$B$1:$B$35811,MATCH(CONCATENATE($A36,"-",TEXT(N$7,"JJJJMMTT")),Daten!$D$1:$D$35811,0)),IF(N$7&lt;&gt;"",IF(INDIRECT(ADDRESS($A36+2,WEEKDAY(N$7,2)+1,1,,"Daten-Serientermine"))&lt;&gt;"","FS",""),""))</f>
      </c>
      <c r="O36" s="47">
        <f ca="1">IF(NOT(ISERROR(INDEX(Daten!$B$1:$B$35811,MATCH(CONCATENATE($A36,"-",TEXT(O$7,"JJJJMMTT")),Daten!$D$1:$D$35811,0)))),INDEX(Daten!$B$1:$B$35811,MATCH(CONCATENATE($A36,"-",TEXT(O$7,"JJJJMMTT")),Daten!$D$1:$D$35811,0)),IF(O$7&lt;&gt;"",IF(INDIRECT(ADDRESS($A36+2,WEEKDAY(O$7,2)+1,1,,"Daten-Serientermine"))&lt;&gt;"","FS",""),""))</f>
      </c>
      <c r="P36" s="47">
        <f ca="1">IF(NOT(ISERROR(INDEX(Daten!$B$1:$B$35811,MATCH(CONCATENATE($A36,"-",TEXT(P$7,"JJJJMMTT")),Daten!$D$1:$D$35811,0)))),INDEX(Daten!$B$1:$B$35811,MATCH(CONCATENATE($A36,"-",TEXT(P$7,"JJJJMMTT")),Daten!$D$1:$D$35811,0)),IF(P$7&lt;&gt;"",IF(INDIRECT(ADDRESS($A36+2,WEEKDAY(P$7,2)+1,1,,"Daten-Serientermine"))&lt;&gt;"","FS",""),""))</f>
      </c>
      <c r="Q36" s="47">
        <f ca="1">IF(NOT(ISERROR(INDEX(Daten!$B$1:$B$35811,MATCH(CONCATENATE($A36,"-",TEXT(Q$7,"JJJJMMTT")),Daten!$D$1:$D$35811,0)))),INDEX(Daten!$B$1:$B$35811,MATCH(CONCATENATE($A36,"-",TEXT(Q$7,"JJJJMMTT")),Daten!$D$1:$D$35811,0)),IF(Q$7&lt;&gt;"",IF(INDIRECT(ADDRESS($A36+2,WEEKDAY(Q$7,2)+1,1,,"Daten-Serientermine"))&lt;&gt;"","FS",""),""))</f>
      </c>
      <c r="R36" s="47">
        <f ca="1">IF(NOT(ISERROR(INDEX(Daten!$B$1:$B$35811,MATCH(CONCATENATE($A36,"-",TEXT(R$7,"JJJJMMTT")),Daten!$D$1:$D$35811,0)))),INDEX(Daten!$B$1:$B$35811,MATCH(CONCATENATE($A36,"-",TEXT(R$7,"JJJJMMTT")),Daten!$D$1:$D$35811,0)),IF(R$7&lt;&gt;"",IF(INDIRECT(ADDRESS($A36+2,WEEKDAY(R$7,2)+1,1,,"Daten-Serientermine"))&lt;&gt;"","FS",""),""))</f>
      </c>
      <c r="S36" s="47">
        <f ca="1">IF(NOT(ISERROR(INDEX(Daten!$B$1:$B$35811,MATCH(CONCATENATE($A36,"-",TEXT(S$7,"JJJJMMTT")),Daten!$D$1:$D$35811,0)))),INDEX(Daten!$B$1:$B$35811,MATCH(CONCATENATE($A36,"-",TEXT(S$7,"JJJJMMTT")),Daten!$D$1:$D$35811,0)),IF(S$7&lt;&gt;"",IF(INDIRECT(ADDRESS($A36+2,WEEKDAY(S$7,2)+1,1,,"Daten-Serientermine"))&lt;&gt;"","FS",""),""))</f>
      </c>
      <c r="T36" s="47">
        <f ca="1">IF(NOT(ISERROR(INDEX(Daten!$B$1:$B$35811,MATCH(CONCATENATE($A36,"-",TEXT(T$7,"JJJJMMTT")),Daten!$D$1:$D$35811,0)))),INDEX(Daten!$B$1:$B$35811,MATCH(CONCATENATE($A36,"-",TEXT(T$7,"JJJJMMTT")),Daten!$D$1:$D$35811,0)),IF(T$7&lt;&gt;"",IF(INDIRECT(ADDRESS($A36+2,WEEKDAY(T$7,2)+1,1,,"Daten-Serientermine"))&lt;&gt;"","FS",""),""))</f>
      </c>
      <c r="U36" s="47">
        <f ca="1">IF(NOT(ISERROR(INDEX(Daten!$B$1:$B$35811,MATCH(CONCATENATE($A36,"-",TEXT(U$7,"JJJJMMTT")),Daten!$D$1:$D$35811,0)))),INDEX(Daten!$B$1:$B$35811,MATCH(CONCATENATE($A36,"-",TEXT(U$7,"JJJJMMTT")),Daten!$D$1:$D$35811,0)),IF(U$7&lt;&gt;"",IF(INDIRECT(ADDRESS($A36+2,WEEKDAY(U$7,2)+1,1,,"Daten-Serientermine"))&lt;&gt;"","FS",""),""))</f>
      </c>
      <c r="V36" s="47">
        <f ca="1">IF(NOT(ISERROR(INDEX(Daten!$B$1:$B$35811,MATCH(CONCATENATE($A36,"-",TEXT(V$7,"JJJJMMTT")),Daten!$D$1:$D$35811,0)))),INDEX(Daten!$B$1:$B$35811,MATCH(CONCATENATE($A36,"-",TEXT(V$7,"JJJJMMTT")),Daten!$D$1:$D$35811,0)),IF(V$7&lt;&gt;"",IF(INDIRECT(ADDRESS($A36+2,WEEKDAY(V$7,2)+1,1,,"Daten-Serientermine"))&lt;&gt;"","FS",""),""))</f>
      </c>
      <c r="W36" s="47">
        <f ca="1">IF(NOT(ISERROR(INDEX(Daten!$B$1:$B$35811,MATCH(CONCATENATE($A36,"-",TEXT(W$7,"JJJJMMTT")),Daten!$D$1:$D$35811,0)))),INDEX(Daten!$B$1:$B$35811,MATCH(CONCATENATE($A36,"-",TEXT(W$7,"JJJJMMTT")),Daten!$D$1:$D$35811,0)),IF(W$7&lt;&gt;"",IF(INDIRECT(ADDRESS($A36+2,WEEKDAY(W$7,2)+1,1,,"Daten-Serientermine"))&lt;&gt;"","FS",""),""))</f>
      </c>
      <c r="X36" s="47">
        <f ca="1">IF(NOT(ISERROR(INDEX(Daten!$B$1:$B$35811,MATCH(CONCATENATE($A36,"-",TEXT(X$7,"JJJJMMTT")),Daten!$D$1:$D$35811,0)))),INDEX(Daten!$B$1:$B$35811,MATCH(CONCATENATE($A36,"-",TEXT(X$7,"JJJJMMTT")),Daten!$D$1:$D$35811,0)),IF(X$7&lt;&gt;"",IF(INDIRECT(ADDRESS($A36+2,WEEKDAY(X$7,2)+1,1,,"Daten-Serientermine"))&lt;&gt;"","FS",""),""))</f>
      </c>
      <c r="Y36" s="47">
        <f ca="1">IF(NOT(ISERROR(INDEX(Daten!$B$1:$B$35811,MATCH(CONCATENATE($A36,"-",TEXT(Y$7,"JJJJMMTT")),Daten!$D$1:$D$35811,0)))),INDEX(Daten!$B$1:$B$35811,MATCH(CONCATENATE($A36,"-",TEXT(Y$7,"JJJJMMTT")),Daten!$D$1:$D$35811,0)),IF(Y$7&lt;&gt;"",IF(INDIRECT(ADDRESS($A36+2,WEEKDAY(Y$7,2)+1,1,,"Daten-Serientermine"))&lt;&gt;"","FS",""),""))</f>
      </c>
      <c r="Z36" s="47">
        <f ca="1">IF(NOT(ISERROR(INDEX(Daten!$B$1:$B$35811,MATCH(CONCATENATE($A36,"-",TEXT(Z$7,"JJJJMMTT")),Daten!$D$1:$D$35811,0)))),INDEX(Daten!$B$1:$B$35811,MATCH(CONCATENATE($A36,"-",TEXT(Z$7,"JJJJMMTT")),Daten!$D$1:$D$35811,0)),IF(Z$7&lt;&gt;"",IF(INDIRECT(ADDRESS($A36+2,WEEKDAY(Z$7,2)+1,1,,"Daten-Serientermine"))&lt;&gt;"","FS",""),""))</f>
      </c>
      <c r="AA36" s="47">
        <f ca="1">IF(NOT(ISERROR(INDEX(Daten!$B$1:$B$35811,MATCH(CONCATENATE($A36,"-",TEXT(AA$7,"JJJJMMTT")),Daten!$D$1:$D$35811,0)))),INDEX(Daten!$B$1:$B$35811,MATCH(CONCATENATE($A36,"-",TEXT(AA$7,"JJJJMMTT")),Daten!$D$1:$D$35811,0)),IF(AA$7&lt;&gt;"",IF(INDIRECT(ADDRESS($A36+2,WEEKDAY(AA$7,2)+1,1,,"Daten-Serientermine"))&lt;&gt;"","FS",""),""))</f>
      </c>
      <c r="AB36" s="47">
        <f ca="1">IF(NOT(ISERROR(INDEX(Daten!$B$1:$B$35811,MATCH(CONCATENATE($A36,"-",TEXT(AB$7,"JJJJMMTT")),Daten!$D$1:$D$35811,0)))),INDEX(Daten!$B$1:$B$35811,MATCH(CONCATENATE($A36,"-",TEXT(AB$7,"JJJJMMTT")),Daten!$D$1:$D$35811,0)),IF(AB$7&lt;&gt;"",IF(INDIRECT(ADDRESS($A36+2,WEEKDAY(AB$7,2)+1,1,,"Daten-Serientermine"))&lt;&gt;"","FS",""),""))</f>
      </c>
      <c r="AC36" s="47">
        <f ca="1">IF(NOT(ISERROR(INDEX(Daten!$B$1:$B$35811,MATCH(CONCATENATE($A36,"-",TEXT(AC$7,"JJJJMMTT")),Daten!$D$1:$D$35811,0)))),INDEX(Daten!$B$1:$B$35811,MATCH(CONCATENATE($A36,"-",TEXT(AC$7,"JJJJMMTT")),Daten!$D$1:$D$35811,0)),IF(AC$7&lt;&gt;"",IF(INDIRECT(ADDRESS($A36+2,WEEKDAY(AC$7,2)+1,1,,"Daten-Serientermine"))&lt;&gt;"","FS",""),""))</f>
      </c>
      <c r="AD36" s="47">
        <f ca="1">IF(NOT(ISERROR(INDEX(Daten!$B$1:$B$35811,MATCH(CONCATENATE($A36,"-",TEXT(AD$7,"JJJJMMTT")),Daten!$D$1:$D$35811,0)))),INDEX(Daten!$B$1:$B$35811,MATCH(CONCATENATE($A36,"-",TEXT(AD$7,"JJJJMMTT")),Daten!$D$1:$D$35811,0)),IF(AD$7&lt;&gt;"",IF(INDIRECT(ADDRESS($A36+2,WEEKDAY(AD$7,2)+1,1,,"Daten-Serientermine"))&lt;&gt;"","FS",""),""))</f>
      </c>
      <c r="AE36" s="47">
        <f ca="1">IF(NOT(ISERROR(INDEX(Daten!$B$1:$B$35811,MATCH(CONCATENATE($A36,"-",TEXT(AE$7,"JJJJMMTT")),Daten!$D$1:$D$35811,0)))),INDEX(Daten!$B$1:$B$35811,MATCH(CONCATENATE($A36,"-",TEXT(AE$7,"JJJJMMTT")),Daten!$D$1:$D$35811,0)),IF(AE$7&lt;&gt;"",IF(INDIRECT(ADDRESS($A36+2,WEEKDAY(AE$7,2)+1,1,,"Daten-Serientermine"))&lt;&gt;"","FS",""),""))</f>
      </c>
      <c r="AF36" s="47">
        <f ca="1">IF(NOT(ISERROR(INDEX(Daten!$B$1:$B$35811,MATCH(CONCATENATE($A36,"-",TEXT(AF$7,"JJJJMMTT")),Daten!$D$1:$D$35811,0)))),INDEX(Daten!$B$1:$B$35811,MATCH(CONCATENATE($A36,"-",TEXT(AF$7,"JJJJMMTT")),Daten!$D$1:$D$35811,0)),IF(AF$7&lt;&gt;"",IF(INDIRECT(ADDRESS($A36+2,WEEKDAY(AF$7,2)+1,1,,"Daten-Serientermine"))&lt;&gt;"","FS",""),""))</f>
      </c>
      <c r="AG36" s="47">
        <f ca="1">IF(NOT(ISERROR(INDEX(Daten!$B$1:$B$35811,MATCH(CONCATENATE($A36,"-",TEXT(AG$7,"JJJJMMTT")),Daten!$D$1:$D$35811,0)))),INDEX(Daten!$B$1:$B$35811,MATCH(CONCATENATE($A36,"-",TEXT(AG$7,"JJJJMMTT")),Daten!$D$1:$D$35811,0)),IF(AG$7&lt;&gt;"",IF(INDIRECT(ADDRESS($A36+2,WEEKDAY(AG$7,2)+1,1,,"Daten-Serientermine"))&lt;&gt;"","FS",""),""))</f>
      </c>
      <c r="AH36" s="47">
        <f ca="1">IF(NOT(ISERROR(INDEX(Daten!$B$1:$B$35811,MATCH(CONCATENATE($A36,"-",TEXT(AH$7,"JJJJMMTT")),Daten!$D$1:$D$35811,0)))),INDEX(Daten!$B$1:$B$35811,MATCH(CONCATENATE($A36,"-",TEXT(AH$7,"JJJJMMTT")),Daten!$D$1:$D$35811,0)),IF(AH$7&lt;&gt;"",IF(INDIRECT(ADDRESS($A36+2,WEEKDAY(AH$7,2)+1,1,,"Daten-Serientermine"))&lt;&gt;"","FS",""),""))</f>
      </c>
      <c r="AI36" s="47">
        <f ca="1">IF(NOT(ISERROR(INDEX(Daten!$B$1:$B$35811,MATCH(CONCATENATE($A36,"-",TEXT(AI$7,"JJJJMMTT")),Daten!$D$1:$D$35811,0)))),INDEX(Daten!$B$1:$B$35811,MATCH(CONCATENATE($A36,"-",TEXT(AI$7,"JJJJMMTT")),Daten!$D$1:$D$35811,0)),IF(AI$7&lt;&gt;"",IF(INDIRECT(ADDRESS($A36+2,WEEKDAY(AI$7,2)+1,1,,"Daten-Serientermine"))&lt;&gt;"","FS",""),""))</f>
      </c>
      <c r="AJ36" s="47">
        <f ca="1">IF(NOT(ISERROR(INDEX(Daten!$B$1:$B$35811,MATCH(CONCATENATE($A36,"-",TEXT(AJ$7,"JJJJMMTT")),Daten!$D$1:$D$35811,0)))),INDEX(Daten!$B$1:$B$35811,MATCH(CONCATENATE($A36,"-",TEXT(AJ$7,"JJJJMMTT")),Daten!$D$1:$D$35811,0)),IF(AJ$7&lt;&gt;"",IF(INDIRECT(ADDRESS($A36+2,WEEKDAY(AJ$7,2)+1,1,,"Daten-Serientermine"))&lt;&gt;"","FS",""),""))</f>
      </c>
      <c r="AK36" s="48">
        <f ca="1">IF(NOT(ISERROR(INDEX(Daten!$B$1:$B$35811,MATCH(CONCATENATE($A36,"-",TEXT(AK$7,"JJJJMMTT")),Daten!$D$1:$D$35811,0)))),INDEX(Daten!$B$1:$B$35811,MATCH(CONCATENATE($A36,"-",TEXT(AK$7,"JJJJMMTT")),Daten!$D$1:$D$35811,0)),IF(AK$7&lt;&gt;"",IF(INDIRECT(ADDRESS($A36+2,WEEKDAY(AK$7,2)+1,1,,"Daten-Serientermine"))&lt;&gt;"","FS",""),""))</f>
      </c>
    </row>
    <row r="37" spans="2:37" ht="1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row>
    <row r="38" ht="15">
      <c r="A38" s="72">
        <v>1</v>
      </c>
    </row>
    <row r="39" ht="15">
      <c r="B39" s="68"/>
    </row>
    <row r="40" spans="2:4" ht="15">
      <c r="B40" s="69"/>
      <c r="D40" s="71"/>
    </row>
    <row r="41" spans="2:15" ht="15">
      <c r="B41" s="69"/>
      <c r="D41" s="71"/>
      <c r="M41" s="91"/>
      <c r="O41"/>
    </row>
    <row r="42" ht="15">
      <c r="E42" s="28"/>
    </row>
    <row r="43" ht="15">
      <c r="E43" s="28"/>
    </row>
  </sheetData>
  <sheetProtection password="CB38" sheet="1" objects="1" scenarios="1"/>
  <mergeCells count="4">
    <mergeCell ref="D3:E3"/>
    <mergeCell ref="G6:AK6"/>
    <mergeCell ref="E9:F9"/>
    <mergeCell ref="E10:F10"/>
  </mergeCells>
  <conditionalFormatting sqref="G12:AK36">
    <cfRule type="expression" priority="14" dxfId="2" stopIfTrue="1">
      <formula>G$10="G"</formula>
    </cfRule>
    <cfRule type="expression" priority="15" dxfId="5" stopIfTrue="1">
      <formula>OR(G12="U",G12="G",G12="F",,G12="FS",G12="A")</formula>
    </cfRule>
    <cfRule type="expression" priority="16" dxfId="4" stopIfTrue="1">
      <formula>OR(G12="L",G12="D")</formula>
    </cfRule>
  </conditionalFormatting>
  <conditionalFormatting sqref="G12:AK36">
    <cfRule type="expression" priority="4" dxfId="3" stopIfTrue="1">
      <formula>G$9="F"</formula>
    </cfRule>
  </conditionalFormatting>
  <conditionalFormatting sqref="G10:AK10">
    <cfRule type="expression" priority="5" dxfId="7" stopIfTrue="1">
      <formula>G10="G"</formula>
    </cfRule>
  </conditionalFormatting>
  <conditionalFormatting sqref="G7:AK8">
    <cfRule type="expression" priority="3" dxfId="8" stopIfTrue="1">
      <formula>OR(WEEKDAY(G7,2)=6,WEEKDAY(G7,2)=7)</formula>
    </cfRule>
  </conditionalFormatting>
  <conditionalFormatting sqref="G9:AK9">
    <cfRule type="expression" priority="1" dxfId="9" stopIfTrue="1">
      <formula>G9="F"</formula>
    </cfRule>
  </conditionalFormatting>
  <printOptions/>
  <pageMargins left="0.3937007874015748" right="0.33" top="0.7874015748031497" bottom="0.7874015748031497" header="0.31496062992125984" footer="0.31496062992125984"/>
  <pageSetup horizontalDpi="300" verticalDpi="300" orientation="landscape" paperSize="9" scale="97" r:id="rId3"/>
  <ignoredErrors>
    <ignoredError sqref="J9" evalError="1"/>
  </ignoredErrors>
  <drawing r:id="rId2"/>
  <legacyDrawing r:id="rId1"/>
</worksheet>
</file>

<file path=xl/worksheets/sheet10.xml><?xml version="1.0" encoding="utf-8"?>
<worksheet xmlns="http://schemas.openxmlformats.org/spreadsheetml/2006/main" xmlns:r="http://schemas.openxmlformats.org/officeDocument/2006/relationships">
  <sheetPr codeName="Tabelle8"/>
  <dimension ref="A1:A1"/>
  <sheetViews>
    <sheetView zoomScalePageLayoutView="0" workbookViewId="0" topLeftCell="A1">
      <selection activeCell="E39" sqref="E39"/>
    </sheetView>
  </sheetViews>
  <sheetFormatPr defaultColWidth="11.421875" defaultRowHeight="15"/>
  <sheetData/>
  <sheetProtection/>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Tabelle5"/>
  <dimension ref="A1:H27"/>
  <sheetViews>
    <sheetView zoomScalePageLayoutView="0" workbookViewId="0" topLeftCell="A1">
      <selection activeCell="E34" sqref="A1:IV16384"/>
    </sheetView>
  </sheetViews>
  <sheetFormatPr defaultColWidth="9.140625" defaultRowHeight="15"/>
  <cols>
    <col min="1" max="1" width="15.28125" style="0" customWidth="1"/>
  </cols>
  <sheetData>
    <row r="1" spans="2:8" ht="15">
      <c r="B1" s="2">
        <v>1</v>
      </c>
      <c r="C1" s="2">
        <v>2</v>
      </c>
      <c r="D1" s="2">
        <v>3</v>
      </c>
      <c r="E1" s="2">
        <v>4</v>
      </c>
      <c r="F1" s="2">
        <v>5</v>
      </c>
      <c r="G1" s="2">
        <v>6</v>
      </c>
      <c r="H1" s="2">
        <v>7</v>
      </c>
    </row>
    <row r="2" spans="1:8" ht="15.75" thickBot="1">
      <c r="A2" s="14" t="s">
        <v>66</v>
      </c>
      <c r="B2" t="s">
        <v>77</v>
      </c>
      <c r="C2" t="s">
        <v>78</v>
      </c>
      <c r="D2" t="s">
        <v>79</v>
      </c>
      <c r="E2" t="s">
        <v>80</v>
      </c>
      <c r="F2" t="s">
        <v>81</v>
      </c>
      <c r="G2" t="s">
        <v>82</v>
      </c>
      <c r="H2" t="s">
        <v>83</v>
      </c>
    </row>
    <row r="3" ht="15">
      <c r="A3" s="2">
        <v>1</v>
      </c>
    </row>
    <row r="4" ht="15">
      <c r="A4" s="2">
        <v>2</v>
      </c>
    </row>
    <row r="5" ht="15">
      <c r="A5" s="2">
        <v>3</v>
      </c>
    </row>
    <row r="6" ht="15">
      <c r="A6" s="2">
        <v>4</v>
      </c>
    </row>
    <row r="7" ht="15">
      <c r="A7" s="2">
        <v>5</v>
      </c>
    </row>
    <row r="8" ht="15">
      <c r="A8" s="2">
        <v>6</v>
      </c>
    </row>
    <row r="9" ht="15">
      <c r="A9" s="2">
        <v>7</v>
      </c>
    </row>
    <row r="10" ht="15">
      <c r="A10" s="2">
        <v>8</v>
      </c>
    </row>
    <row r="11" ht="15">
      <c r="A11" s="2">
        <v>9</v>
      </c>
    </row>
    <row r="12" ht="15">
      <c r="A12" s="2">
        <v>10</v>
      </c>
    </row>
    <row r="13" ht="15">
      <c r="A13" s="2">
        <v>11</v>
      </c>
    </row>
    <row r="14" ht="15">
      <c r="A14" s="2">
        <v>12</v>
      </c>
    </row>
    <row r="15" ht="15">
      <c r="A15" s="2">
        <v>13</v>
      </c>
    </row>
    <row r="16" ht="15">
      <c r="A16" s="2">
        <v>14</v>
      </c>
    </row>
    <row r="17" ht="15">
      <c r="A17" s="2">
        <v>15</v>
      </c>
    </row>
    <row r="18" ht="15">
      <c r="A18" s="2">
        <v>16</v>
      </c>
    </row>
    <row r="19" ht="15">
      <c r="A19" s="2">
        <v>17</v>
      </c>
    </row>
    <row r="20" ht="15">
      <c r="A20" s="2">
        <v>18</v>
      </c>
    </row>
    <row r="21" ht="15">
      <c r="A21" s="2">
        <v>19</v>
      </c>
    </row>
    <row r="22" ht="15">
      <c r="A22" s="2">
        <v>20</v>
      </c>
    </row>
    <row r="23" ht="15">
      <c r="A23" s="2">
        <v>21</v>
      </c>
    </row>
    <row r="24" ht="15">
      <c r="A24" s="2">
        <v>22</v>
      </c>
    </row>
    <row r="25" ht="15">
      <c r="A25" s="2">
        <v>23</v>
      </c>
    </row>
    <row r="26" ht="15">
      <c r="A26" s="2">
        <v>24</v>
      </c>
    </row>
    <row r="27" ht="15">
      <c r="A27" s="2">
        <v>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B1:S27"/>
  <sheetViews>
    <sheetView zoomScalePageLayoutView="0" workbookViewId="0" topLeftCell="C1">
      <selection activeCell="H24" sqref="H24"/>
    </sheetView>
  </sheetViews>
  <sheetFormatPr defaultColWidth="9.140625" defaultRowHeight="15"/>
  <cols>
    <col min="1" max="1" width="1.7109375" style="0" customWidth="1"/>
    <col min="2" max="2" width="4.140625" style="0" customWidth="1"/>
    <col min="3" max="3" width="21.00390625" style="0" customWidth="1"/>
    <col min="4" max="4" width="14.28125" style="0" customWidth="1"/>
    <col min="5" max="5" width="2.140625" style="0" customWidth="1"/>
    <col min="6" max="6" width="9.28125" style="0" customWidth="1"/>
    <col min="7" max="7" width="18.28125" style="0" customWidth="1"/>
    <col min="8" max="8" width="11.8515625" style="0" customWidth="1"/>
    <col min="9" max="9" width="2.00390625" style="0" customWidth="1"/>
    <col min="10" max="10" width="6.00390625" style="0" customWidth="1"/>
    <col min="11" max="11" width="34.140625" style="0" customWidth="1"/>
    <col min="12" max="12" width="1.8515625" style="0" customWidth="1"/>
    <col min="13" max="13" width="3.7109375" style="0" customWidth="1"/>
    <col min="14" max="14" width="19.421875" style="0" customWidth="1"/>
    <col min="15" max="15" width="63.57421875" style="0" customWidth="1"/>
    <col min="16" max="16" width="9.140625" style="0" customWidth="1"/>
    <col min="17" max="17" width="4.28125" style="0" customWidth="1"/>
    <col min="18" max="18" width="31.00390625" style="0" customWidth="1"/>
  </cols>
  <sheetData>
    <row r="1" spans="2:19" ht="15.75" customHeight="1" thickBot="1">
      <c r="B1" s="146" t="s">
        <v>72</v>
      </c>
      <c r="C1" s="147"/>
      <c r="D1" s="148"/>
      <c r="F1" s="146" t="s">
        <v>72</v>
      </c>
      <c r="G1" s="147"/>
      <c r="H1" s="148"/>
      <c r="J1" s="146" t="s">
        <v>72</v>
      </c>
      <c r="K1" s="148"/>
      <c r="L1" s="22"/>
      <c r="M1" s="149" t="s">
        <v>74</v>
      </c>
      <c r="N1" s="150"/>
      <c r="O1" s="151"/>
      <c r="Q1" s="152" t="s">
        <v>87</v>
      </c>
      <c r="R1" s="153"/>
      <c r="S1" s="154"/>
    </row>
    <row r="2" spans="2:19" ht="15.75" thickBot="1">
      <c r="B2" s="18" t="s">
        <v>43</v>
      </c>
      <c r="C2" s="17" t="s">
        <v>41</v>
      </c>
      <c r="D2" s="16" t="s">
        <v>42</v>
      </c>
      <c r="F2" s="15" t="s">
        <v>54</v>
      </c>
      <c r="G2" s="17" t="s">
        <v>55</v>
      </c>
      <c r="H2" s="16" t="s">
        <v>56</v>
      </c>
      <c r="J2" s="15" t="s">
        <v>67</v>
      </c>
      <c r="K2" s="16" t="s">
        <v>68</v>
      </c>
      <c r="M2" s="15" t="s">
        <v>54</v>
      </c>
      <c r="N2" s="17" t="s">
        <v>55</v>
      </c>
      <c r="O2" s="16" t="s">
        <v>56</v>
      </c>
      <c r="Q2" s="15" t="s">
        <v>43</v>
      </c>
      <c r="R2" s="17" t="s">
        <v>86</v>
      </c>
      <c r="S2" s="16" t="s">
        <v>56</v>
      </c>
    </row>
    <row r="3" spans="2:19" ht="15">
      <c r="B3" s="65">
        <v>1</v>
      </c>
      <c r="C3" s="66" t="s">
        <v>90</v>
      </c>
      <c r="D3" s="67"/>
      <c r="F3" s="9">
        <v>1</v>
      </c>
      <c r="G3" s="5" t="s">
        <v>0</v>
      </c>
      <c r="H3" s="6">
        <v>6</v>
      </c>
      <c r="J3" s="4" t="s">
        <v>59</v>
      </c>
      <c r="K3" s="12"/>
      <c r="M3" s="4">
        <v>1</v>
      </c>
      <c r="N3" s="23" t="s">
        <v>70</v>
      </c>
      <c r="O3" s="12">
        <v>2024</v>
      </c>
      <c r="Q3" s="4">
        <v>1</v>
      </c>
      <c r="R3" s="23" t="s">
        <v>77</v>
      </c>
      <c r="S3" s="100" t="s">
        <v>84</v>
      </c>
    </row>
    <row r="4" spans="2:19" ht="15">
      <c r="B4" s="61">
        <v>2</v>
      </c>
      <c r="C4" s="21" t="s">
        <v>91</v>
      </c>
      <c r="D4" s="62"/>
      <c r="F4" s="9">
        <v>2</v>
      </c>
      <c r="G4" s="5" t="s">
        <v>65</v>
      </c>
      <c r="H4" s="13">
        <v>45292</v>
      </c>
      <c r="J4" s="9" t="s">
        <v>44</v>
      </c>
      <c r="K4" s="6" t="s">
        <v>45</v>
      </c>
      <c r="M4" s="9">
        <v>2</v>
      </c>
      <c r="N4" s="5" t="s">
        <v>71</v>
      </c>
      <c r="O4" s="6">
        <v>2024</v>
      </c>
      <c r="Q4" s="9">
        <v>2</v>
      </c>
      <c r="R4" s="5" t="s">
        <v>78</v>
      </c>
      <c r="S4" s="101" t="s">
        <v>84</v>
      </c>
    </row>
    <row r="5" spans="2:19" ht="15">
      <c r="B5" s="61">
        <v>3</v>
      </c>
      <c r="C5" s="21" t="s">
        <v>92</v>
      </c>
      <c r="D5" s="62"/>
      <c r="F5" s="9">
        <v>3</v>
      </c>
      <c r="G5" s="21" t="s">
        <v>69</v>
      </c>
      <c r="H5" s="6">
        <v>36</v>
      </c>
      <c r="J5" s="9" t="s">
        <v>46</v>
      </c>
      <c r="K5" s="6" t="s">
        <v>47</v>
      </c>
      <c r="M5" s="9">
        <v>3</v>
      </c>
      <c r="N5" s="21" t="s">
        <v>73</v>
      </c>
      <c r="O5" s="103" t="s">
        <v>105</v>
      </c>
      <c r="Q5" s="9">
        <v>3</v>
      </c>
      <c r="R5" s="5" t="s">
        <v>79</v>
      </c>
      <c r="S5" s="101" t="s">
        <v>84</v>
      </c>
    </row>
    <row r="6" spans="2:19" ht="15" customHeight="1">
      <c r="B6" s="61">
        <v>4</v>
      </c>
      <c r="C6" s="21"/>
      <c r="D6" s="62"/>
      <c r="F6" s="9"/>
      <c r="G6" s="5"/>
      <c r="H6" s="6"/>
      <c r="J6" s="9" t="s">
        <v>48</v>
      </c>
      <c r="K6" s="6" t="s">
        <v>49</v>
      </c>
      <c r="M6" s="9">
        <v>4</v>
      </c>
      <c r="N6" s="21" t="s">
        <v>101</v>
      </c>
      <c r="O6" s="86" t="s">
        <v>104</v>
      </c>
      <c r="Q6" s="9">
        <v>4</v>
      </c>
      <c r="R6" s="5" t="s">
        <v>80</v>
      </c>
      <c r="S6" s="101" t="s">
        <v>84</v>
      </c>
    </row>
    <row r="7" spans="2:19" ht="15.75" customHeight="1">
      <c r="B7" s="61">
        <v>5</v>
      </c>
      <c r="C7" s="21"/>
      <c r="D7" s="62"/>
      <c r="F7" s="9"/>
      <c r="G7" s="5"/>
      <c r="H7" s="6"/>
      <c r="J7" s="9" t="s">
        <v>50</v>
      </c>
      <c r="K7" s="6" t="s">
        <v>51</v>
      </c>
      <c r="M7" s="9">
        <v>4</v>
      </c>
      <c r="N7" s="21" t="s">
        <v>106</v>
      </c>
      <c r="O7" s="86" t="s">
        <v>107</v>
      </c>
      <c r="Q7" s="9">
        <v>5</v>
      </c>
      <c r="R7" s="5" t="s">
        <v>81</v>
      </c>
      <c r="S7" s="101" t="s">
        <v>84</v>
      </c>
    </row>
    <row r="8" spans="2:19" ht="15.75" thickBot="1">
      <c r="B8" s="61">
        <v>6</v>
      </c>
      <c r="C8" s="21"/>
      <c r="D8" s="62"/>
      <c r="F8" s="10"/>
      <c r="G8" s="7"/>
      <c r="H8" s="8"/>
      <c r="J8" s="9" t="s">
        <v>52</v>
      </c>
      <c r="K8" s="6" t="s">
        <v>53</v>
      </c>
      <c r="M8" s="9"/>
      <c r="N8" s="5"/>
      <c r="O8" s="6"/>
      <c r="Q8" s="9">
        <v>6</v>
      </c>
      <c r="R8" s="5" t="s">
        <v>82</v>
      </c>
      <c r="S8" s="101" t="s">
        <v>85</v>
      </c>
    </row>
    <row r="9" spans="2:19" ht="15.75" thickBot="1">
      <c r="B9" s="61">
        <v>7</v>
      </c>
      <c r="C9" s="21"/>
      <c r="D9" s="62"/>
      <c r="J9" s="9" t="s">
        <v>102</v>
      </c>
      <c r="K9" s="6" t="s">
        <v>103</v>
      </c>
      <c r="M9" s="9"/>
      <c r="N9" s="5"/>
      <c r="O9" s="104"/>
      <c r="Q9" s="10">
        <v>7</v>
      </c>
      <c r="R9" s="7" t="s">
        <v>83</v>
      </c>
      <c r="S9" s="102" t="s">
        <v>85</v>
      </c>
    </row>
    <row r="10" spans="2:15" ht="15">
      <c r="B10" s="61">
        <v>8</v>
      </c>
      <c r="C10" s="21"/>
      <c r="D10" s="62"/>
      <c r="J10" s="9"/>
      <c r="K10" s="6"/>
      <c r="M10" s="9"/>
      <c r="N10" s="5"/>
      <c r="O10" s="6"/>
    </row>
    <row r="11" spans="2:15" ht="15.75" thickBot="1">
      <c r="B11" s="61">
        <v>9</v>
      </c>
      <c r="C11" s="21"/>
      <c r="D11" s="62"/>
      <c r="J11" s="10"/>
      <c r="K11" s="8"/>
      <c r="M11" s="10"/>
      <c r="N11" s="7"/>
      <c r="O11" s="8"/>
    </row>
    <row r="12" spans="2:4" ht="15">
      <c r="B12" s="61">
        <v>10</v>
      </c>
      <c r="C12" s="21"/>
      <c r="D12" s="62"/>
    </row>
    <row r="13" spans="2:4" ht="15">
      <c r="B13" s="61">
        <v>11</v>
      </c>
      <c r="C13" s="21"/>
      <c r="D13" s="62"/>
    </row>
    <row r="14" spans="2:4" ht="15">
      <c r="B14" s="61">
        <v>12</v>
      </c>
      <c r="C14" s="21"/>
      <c r="D14" s="62"/>
    </row>
    <row r="15" spans="2:4" ht="15">
      <c r="B15" s="61">
        <v>13</v>
      </c>
      <c r="C15" s="21"/>
      <c r="D15" s="62"/>
    </row>
    <row r="16" spans="2:4" ht="15">
      <c r="B16" s="61">
        <v>14</v>
      </c>
      <c r="C16" s="21"/>
      <c r="D16" s="62"/>
    </row>
    <row r="17" spans="2:4" ht="15">
      <c r="B17" s="61">
        <v>15</v>
      </c>
      <c r="C17" s="21"/>
      <c r="D17" s="62"/>
    </row>
    <row r="18" spans="2:4" ht="15">
      <c r="B18" s="61">
        <v>16</v>
      </c>
      <c r="C18" s="21"/>
      <c r="D18" s="62"/>
    </row>
    <row r="19" spans="2:4" ht="15">
      <c r="B19" s="61">
        <v>17</v>
      </c>
      <c r="C19" s="21"/>
      <c r="D19" s="62"/>
    </row>
    <row r="20" spans="2:4" ht="15">
      <c r="B20" s="61">
        <v>18</v>
      </c>
      <c r="C20" s="21"/>
      <c r="D20" s="62"/>
    </row>
    <row r="21" spans="2:4" ht="15">
      <c r="B21" s="61">
        <v>19</v>
      </c>
      <c r="C21" s="21"/>
      <c r="D21" s="62"/>
    </row>
    <row r="22" spans="2:4" ht="15">
      <c r="B22" s="61">
        <v>20</v>
      </c>
      <c r="C22" s="21"/>
      <c r="D22" s="62"/>
    </row>
    <row r="23" spans="2:4" ht="15">
      <c r="B23" s="61">
        <v>21</v>
      </c>
      <c r="C23" s="21"/>
      <c r="D23" s="62"/>
    </row>
    <row r="24" spans="2:4" ht="15">
      <c r="B24" s="61">
        <v>22</v>
      </c>
      <c r="C24" s="21"/>
      <c r="D24" s="62"/>
    </row>
    <row r="25" spans="2:4" ht="15">
      <c r="B25" s="61">
        <v>23</v>
      </c>
      <c r="C25" s="21"/>
      <c r="D25" s="62"/>
    </row>
    <row r="26" spans="2:4" ht="15">
      <c r="B26" s="61">
        <v>24</v>
      </c>
      <c r="C26" s="21"/>
      <c r="D26" s="62"/>
    </row>
    <row r="27" spans="2:4" ht="15.75" thickBot="1">
      <c r="B27" s="63">
        <v>25</v>
      </c>
      <c r="C27" s="134"/>
      <c r="D27" s="64"/>
    </row>
    <row r="28" ht="15" hidden="1"/>
    <row r="29" ht="15" hidden="1"/>
    <row r="30" ht="15" hidden="1"/>
    <row r="31" ht="15" hidden="1"/>
    <row r="32" ht="15" hidden="1"/>
    <row r="33" ht="15" hidden="1"/>
    <row r="34" ht="15" hidden="1"/>
    <row r="35" ht="15" hidden="1"/>
    <row r="36" ht="15" hidden="1"/>
  </sheetData>
  <sheetProtection/>
  <mergeCells count="5">
    <mergeCell ref="B1:D1"/>
    <mergeCell ref="F1:H1"/>
    <mergeCell ref="J1:K1"/>
    <mergeCell ref="M1:O1"/>
    <mergeCell ref="Q1:S1"/>
  </mergeCells>
  <hyperlinks>
    <hyperlink ref="O5" r:id="rId1" display="http://www.hkk.de/forum/firmenservice/ansprechpartner/"/>
  </hyperlinks>
  <printOptions/>
  <pageMargins left="0.7" right="0.7" top="0.787401575" bottom="0.787401575" header="0.3" footer="0.3"/>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sheetPr codeName="Tabelle3"/>
  <dimension ref="A1:F2071"/>
  <sheetViews>
    <sheetView zoomScalePageLayoutView="0" workbookViewId="0" topLeftCell="A1">
      <selection activeCell="C7" sqref="C7"/>
    </sheetView>
  </sheetViews>
  <sheetFormatPr defaultColWidth="9.140625" defaultRowHeight="15"/>
  <cols>
    <col min="1" max="1" width="14.8515625" style="0" customWidth="1"/>
    <col min="2" max="2" width="9.140625" style="0" customWidth="1"/>
    <col min="3" max="3" width="11.421875" style="19" customWidth="1"/>
    <col min="4" max="4" width="17.7109375" style="0" customWidth="1"/>
    <col min="5" max="5" width="14.421875" style="20" customWidth="1"/>
    <col min="6" max="8" width="9.140625" style="0" customWidth="1"/>
    <col min="9" max="9" width="42.57421875" style="0" customWidth="1"/>
  </cols>
  <sheetData>
    <row r="1" spans="1:6" ht="15.75" thickBot="1">
      <c r="A1" s="74" t="s">
        <v>66</v>
      </c>
      <c r="B1" s="75" t="s">
        <v>93</v>
      </c>
      <c r="C1" s="76" t="s">
        <v>94</v>
      </c>
      <c r="D1" s="77" t="s">
        <v>63</v>
      </c>
      <c r="E1" s="78" t="s">
        <v>95</v>
      </c>
      <c r="F1" s="79" t="s">
        <v>96</v>
      </c>
    </row>
    <row r="2" spans="3:5" ht="15">
      <c r="C2"/>
      <c r="E2"/>
    </row>
    <row r="3" spans="3:5" ht="15">
      <c r="C3"/>
      <c r="E3"/>
    </row>
    <row r="4" spans="3:5" ht="15">
      <c r="C4"/>
      <c r="E4"/>
    </row>
    <row r="5" spans="3:5" ht="15">
      <c r="C5"/>
      <c r="E5"/>
    </row>
    <row r="6" spans="3:5" ht="15">
      <c r="C6"/>
      <c r="E6"/>
    </row>
    <row r="7" spans="3:5" ht="15">
      <c r="C7"/>
      <c r="E7"/>
    </row>
    <row r="8" spans="3:5" ht="15">
      <c r="C8"/>
      <c r="E8"/>
    </row>
    <row r="9" spans="3:5" ht="15">
      <c r="C9"/>
      <c r="E9"/>
    </row>
    <row r="10" spans="3:5" ht="15">
      <c r="C10"/>
      <c r="E10"/>
    </row>
    <row r="11" spans="3:5" ht="15">
      <c r="C11"/>
      <c r="E11"/>
    </row>
    <row r="12" spans="3:5" ht="15">
      <c r="C12"/>
      <c r="E12"/>
    </row>
    <row r="13" spans="3:5" ht="15">
      <c r="C13"/>
      <c r="E13"/>
    </row>
    <row r="14" spans="3:5" ht="15">
      <c r="C14"/>
      <c r="E14"/>
    </row>
    <row r="15" spans="3:5" ht="15">
      <c r="C15"/>
      <c r="E15"/>
    </row>
    <row r="16" spans="3:5" ht="15">
      <c r="C16"/>
      <c r="E16"/>
    </row>
    <row r="17" spans="3:5" ht="15">
      <c r="C17"/>
      <c r="E17"/>
    </row>
    <row r="18" spans="3:5" ht="15">
      <c r="C18"/>
      <c r="E18"/>
    </row>
    <row r="19" spans="3:5" ht="15">
      <c r="C19"/>
      <c r="E19"/>
    </row>
    <row r="20" spans="3:5" ht="15">
      <c r="C20" s="1"/>
      <c r="E20"/>
    </row>
    <row r="21" spans="3:5" ht="15">
      <c r="C21" s="1"/>
      <c r="E21"/>
    </row>
    <row r="22" spans="3:5" ht="15">
      <c r="C22" s="1"/>
      <c r="E22"/>
    </row>
    <row r="23" spans="3:5" ht="15">
      <c r="C23" s="1"/>
      <c r="E23"/>
    </row>
    <row r="24" spans="3:5" ht="15">
      <c r="C24" s="1"/>
      <c r="E24"/>
    </row>
    <row r="25" spans="3:5" ht="15">
      <c r="C25" s="1"/>
      <c r="E25"/>
    </row>
    <row r="26" spans="3:5" ht="15">
      <c r="C26" s="1"/>
      <c r="E26"/>
    </row>
    <row r="27" spans="3:5" ht="15">
      <c r="C27" s="1"/>
      <c r="E27"/>
    </row>
    <row r="28" spans="3:5" ht="15">
      <c r="C28" s="1"/>
      <c r="E28"/>
    </row>
    <row r="29" spans="3:5" ht="15">
      <c r="C29" s="1"/>
      <c r="E29"/>
    </row>
    <row r="30" spans="3:5" ht="15">
      <c r="C30" s="1"/>
      <c r="E30"/>
    </row>
    <row r="31" spans="3:5" ht="15">
      <c r="C31" s="1"/>
      <c r="E31"/>
    </row>
    <row r="32" spans="3:5" ht="15">
      <c r="C32" s="1"/>
      <c r="E32"/>
    </row>
    <row r="33" spans="3:5" ht="15">
      <c r="C33" s="1"/>
      <c r="E33"/>
    </row>
    <row r="34" spans="3:5" ht="15">
      <c r="C34" s="1"/>
      <c r="E34"/>
    </row>
    <row r="35" spans="3:5" ht="15">
      <c r="C35" s="1"/>
      <c r="E35"/>
    </row>
    <row r="36" spans="3:5" ht="15">
      <c r="C36" s="1"/>
      <c r="E36"/>
    </row>
    <row r="37" spans="3:5" ht="15">
      <c r="C37" s="1"/>
      <c r="E37"/>
    </row>
    <row r="38" spans="3:5" ht="15">
      <c r="C38" s="1"/>
      <c r="E38"/>
    </row>
    <row r="39" spans="3:5" ht="15">
      <c r="C39" s="1"/>
      <c r="E39"/>
    </row>
    <row r="40" spans="3:5" ht="15">
      <c r="C40" s="1"/>
      <c r="E40"/>
    </row>
    <row r="41" spans="3:5" ht="15">
      <c r="C41" s="1"/>
      <c r="E41"/>
    </row>
    <row r="42" spans="3:5" ht="15">
      <c r="C42" s="1"/>
      <c r="E42"/>
    </row>
    <row r="43" spans="3:5" ht="15">
      <c r="C43" s="1"/>
      <c r="E43"/>
    </row>
    <row r="44" spans="3:5" ht="15">
      <c r="C44" s="1"/>
      <c r="E44"/>
    </row>
    <row r="45" spans="3:5" ht="15">
      <c r="C45" s="1"/>
      <c r="E45"/>
    </row>
    <row r="46" spans="3:5" ht="15">
      <c r="C46" s="1"/>
      <c r="E46"/>
    </row>
    <row r="47" spans="3:5" ht="15">
      <c r="C47" s="1"/>
      <c r="E47"/>
    </row>
    <row r="48" spans="3:5" ht="15">
      <c r="C48" s="1"/>
      <c r="E48"/>
    </row>
    <row r="49" spans="3:5" ht="15">
      <c r="C49" s="1"/>
      <c r="E49"/>
    </row>
    <row r="50" spans="3:5" ht="15">
      <c r="C50" s="1"/>
      <c r="E50"/>
    </row>
    <row r="51" spans="3:5" ht="15">
      <c r="C51" s="1"/>
      <c r="E51"/>
    </row>
    <row r="52" spans="3:5" ht="15">
      <c r="C52" s="1"/>
      <c r="E52"/>
    </row>
    <row r="53" spans="3:5" ht="15">
      <c r="C53" s="1"/>
      <c r="E53"/>
    </row>
    <row r="54" spans="3:5" ht="15">
      <c r="C54" s="1"/>
      <c r="E54"/>
    </row>
    <row r="55" spans="3:5" ht="15">
      <c r="C55" s="1"/>
      <c r="E55"/>
    </row>
    <row r="56" spans="3:5" ht="15">
      <c r="C56" s="1"/>
      <c r="E56"/>
    </row>
    <row r="57" spans="3:5" ht="15">
      <c r="C57" s="1"/>
      <c r="E57"/>
    </row>
    <row r="58" spans="3:5" ht="15">
      <c r="C58" s="1"/>
      <c r="E58"/>
    </row>
    <row r="59" spans="3:5" ht="15">
      <c r="C59" s="1"/>
      <c r="E59"/>
    </row>
    <row r="60" spans="3:5" ht="15">
      <c r="C60" s="1"/>
      <c r="E60"/>
    </row>
    <row r="61" spans="3:5" ht="15">
      <c r="C61" s="1"/>
      <c r="E61"/>
    </row>
    <row r="62" spans="3:5" ht="15">
      <c r="C62" s="1"/>
      <c r="E62"/>
    </row>
    <row r="63" spans="3:5" ht="15">
      <c r="C63" s="1"/>
      <c r="E63"/>
    </row>
    <row r="64" spans="3:5" ht="15">
      <c r="C64" s="1"/>
      <c r="E64"/>
    </row>
    <row r="65" spans="3:5" ht="15">
      <c r="C65" s="1"/>
      <c r="E65"/>
    </row>
    <row r="66" spans="3:5" ht="15">
      <c r="C66" s="1"/>
      <c r="E66"/>
    </row>
    <row r="67" spans="3:5" ht="15">
      <c r="C67" s="1"/>
      <c r="E67"/>
    </row>
    <row r="68" spans="3:5" ht="15">
      <c r="C68" s="1"/>
      <c r="E68"/>
    </row>
    <row r="69" spans="3:5" ht="15">
      <c r="C69" s="1"/>
      <c r="E69"/>
    </row>
    <row r="70" spans="3:5" ht="15">
      <c r="C70" s="1"/>
      <c r="E70"/>
    </row>
    <row r="71" spans="3:5" ht="15">
      <c r="C71" s="1"/>
      <c r="E71"/>
    </row>
    <row r="72" spans="3:5" ht="15">
      <c r="C72" s="1"/>
      <c r="E72"/>
    </row>
    <row r="73" spans="3:5" ht="15">
      <c r="C73" s="1"/>
      <c r="E73"/>
    </row>
    <row r="74" spans="3:5" ht="15">
      <c r="C74" s="1"/>
      <c r="E74"/>
    </row>
    <row r="75" spans="3:5" ht="15">
      <c r="C75" s="1"/>
      <c r="E75"/>
    </row>
    <row r="76" spans="3:5" ht="15">
      <c r="C76" s="1"/>
      <c r="E76"/>
    </row>
    <row r="77" spans="3:5" ht="15">
      <c r="C77" s="1"/>
      <c r="E77"/>
    </row>
    <row r="78" spans="3:5" ht="15">
      <c r="C78" s="1"/>
      <c r="E78"/>
    </row>
    <row r="79" spans="3:5" ht="15">
      <c r="C79" s="1"/>
      <c r="E79"/>
    </row>
    <row r="80" spans="3:5" ht="15">
      <c r="C80" s="1"/>
      <c r="E80"/>
    </row>
    <row r="81" spans="3:5" ht="15">
      <c r="C81" s="1"/>
      <c r="E81"/>
    </row>
    <row r="82" spans="3:5" ht="15">
      <c r="C82" s="1"/>
      <c r="E82"/>
    </row>
    <row r="83" spans="3:5" ht="15">
      <c r="C83" s="1"/>
      <c r="E83"/>
    </row>
    <row r="84" spans="3:5" ht="15">
      <c r="C84" s="1"/>
      <c r="E84"/>
    </row>
    <row r="85" spans="3:5" ht="15">
      <c r="C85" s="1"/>
      <c r="E85"/>
    </row>
    <row r="86" spans="3:5" ht="15">
      <c r="C86" s="1"/>
      <c r="E86"/>
    </row>
    <row r="87" spans="3:5" ht="15">
      <c r="C87" s="1"/>
      <c r="E87"/>
    </row>
    <row r="88" spans="3:5" ht="15">
      <c r="C88" s="1"/>
      <c r="E88"/>
    </row>
    <row r="89" spans="3:5" ht="15">
      <c r="C89" s="1"/>
      <c r="E89"/>
    </row>
    <row r="90" spans="3:5" ht="15">
      <c r="C90" s="1"/>
      <c r="E90"/>
    </row>
    <row r="91" spans="3:5" ht="15">
      <c r="C91" s="1"/>
      <c r="E91"/>
    </row>
    <row r="92" spans="3:5" ht="15">
      <c r="C92" s="1"/>
      <c r="E92"/>
    </row>
    <row r="93" spans="3:5" ht="15">
      <c r="C93" s="1"/>
      <c r="E93"/>
    </row>
    <row r="94" spans="3:5" ht="15">
      <c r="C94" s="1"/>
      <c r="E94"/>
    </row>
    <row r="95" spans="3:5" ht="15">
      <c r="C95" s="1"/>
      <c r="E95"/>
    </row>
    <row r="96" spans="3:5" ht="15">
      <c r="C96" s="1"/>
      <c r="E96"/>
    </row>
    <row r="97" spans="3:5" ht="15">
      <c r="C97" s="1"/>
      <c r="E97"/>
    </row>
    <row r="98" spans="3:5" ht="15">
      <c r="C98" s="1"/>
      <c r="E98"/>
    </row>
    <row r="99" spans="3:5" ht="15">
      <c r="C99" s="1"/>
      <c r="E99"/>
    </row>
    <row r="100" spans="3:5" ht="15">
      <c r="C100" s="1"/>
      <c r="E100"/>
    </row>
    <row r="101" spans="3:5" ht="15">
      <c r="C101" s="1"/>
      <c r="E101"/>
    </row>
    <row r="102" spans="3:5" ht="15">
      <c r="C102" s="1"/>
      <c r="E102"/>
    </row>
    <row r="103" spans="3:5" ht="15">
      <c r="C103" s="1"/>
      <c r="E103"/>
    </row>
    <row r="104" spans="3:5" ht="15">
      <c r="C104" s="1"/>
      <c r="E104"/>
    </row>
    <row r="105" spans="3:5" ht="15">
      <c r="C105" s="1"/>
      <c r="E105"/>
    </row>
    <row r="106" spans="3:5" ht="15">
      <c r="C106" s="1"/>
      <c r="E106"/>
    </row>
    <row r="107" spans="3:5" ht="15">
      <c r="C107" s="1"/>
      <c r="E107"/>
    </row>
    <row r="108" spans="3:5" ht="15">
      <c r="C108" s="1"/>
      <c r="E108"/>
    </row>
    <row r="109" spans="3:5" ht="15">
      <c r="C109" s="1"/>
      <c r="E109"/>
    </row>
    <row r="110" spans="3:5" ht="15">
      <c r="C110" s="1"/>
      <c r="E110"/>
    </row>
    <row r="111" spans="3:5" ht="15">
      <c r="C111" s="1"/>
      <c r="E111"/>
    </row>
    <row r="112" spans="3:5" ht="15">
      <c r="C112" s="1"/>
      <c r="E112"/>
    </row>
    <row r="113" spans="3:5" ht="15">
      <c r="C113" s="1"/>
      <c r="E113"/>
    </row>
    <row r="114" spans="3:5" ht="15">
      <c r="C114" s="1"/>
      <c r="E114"/>
    </row>
    <row r="115" spans="3:5" ht="15">
      <c r="C115" s="1"/>
      <c r="E115"/>
    </row>
    <row r="116" spans="3:5" ht="15">
      <c r="C116" s="1"/>
      <c r="E116"/>
    </row>
    <row r="117" spans="3:5" ht="15">
      <c r="C117" s="1"/>
      <c r="E117"/>
    </row>
    <row r="118" spans="3:5" ht="15">
      <c r="C118" s="1"/>
      <c r="E118"/>
    </row>
    <row r="119" spans="3:5" ht="15">
      <c r="C119" s="1"/>
      <c r="E119"/>
    </row>
    <row r="120" spans="3:5" ht="15">
      <c r="C120" s="1"/>
      <c r="E120"/>
    </row>
    <row r="121" spans="3:5" ht="15">
      <c r="C121" s="1"/>
      <c r="E121"/>
    </row>
    <row r="122" spans="3:5" ht="15">
      <c r="C122" s="1"/>
      <c r="E122"/>
    </row>
    <row r="123" spans="3:5" ht="15">
      <c r="C123" s="1"/>
      <c r="E123"/>
    </row>
    <row r="124" spans="3:5" ht="15">
      <c r="C124" s="1"/>
      <c r="E124"/>
    </row>
    <row r="125" spans="3:5" ht="15">
      <c r="C125" s="1"/>
      <c r="E125"/>
    </row>
    <row r="126" spans="3:5" ht="15">
      <c r="C126" s="1"/>
      <c r="E126"/>
    </row>
    <row r="127" spans="3:5" ht="15">
      <c r="C127" s="1"/>
      <c r="E127"/>
    </row>
    <row r="128" spans="3:5" ht="15">
      <c r="C128" s="1"/>
      <c r="E128"/>
    </row>
    <row r="129" spans="3:5" ht="15">
      <c r="C129" s="1"/>
      <c r="E129"/>
    </row>
    <row r="130" spans="3:5" ht="15">
      <c r="C130" s="1"/>
      <c r="E130"/>
    </row>
    <row r="131" spans="3:5" ht="15">
      <c r="C131" s="1"/>
      <c r="E131"/>
    </row>
    <row r="132" spans="3:5" ht="15">
      <c r="C132" s="1"/>
      <c r="E132"/>
    </row>
    <row r="133" spans="3:5" ht="15">
      <c r="C133" s="1"/>
      <c r="E133"/>
    </row>
    <row r="134" spans="3:5" ht="15">
      <c r="C134" s="1"/>
      <c r="E134"/>
    </row>
    <row r="135" spans="3:5" ht="15">
      <c r="C135" s="1"/>
      <c r="E135"/>
    </row>
    <row r="136" spans="3:5" ht="15">
      <c r="C136" s="1"/>
      <c r="E136"/>
    </row>
    <row r="137" spans="3:5" ht="15">
      <c r="C137" s="1"/>
      <c r="E137"/>
    </row>
    <row r="138" spans="3:5" ht="15">
      <c r="C138" s="1"/>
      <c r="E138"/>
    </row>
    <row r="139" spans="3:5" ht="15">
      <c r="C139" s="1"/>
      <c r="E139"/>
    </row>
    <row r="140" spans="3:5" ht="15">
      <c r="C140" s="1"/>
      <c r="E140"/>
    </row>
    <row r="141" spans="3:5" ht="15">
      <c r="C141" s="1"/>
      <c r="E141"/>
    </row>
    <row r="142" spans="3:5" ht="15">
      <c r="C142" s="1"/>
      <c r="E142"/>
    </row>
    <row r="143" spans="3:5" ht="15">
      <c r="C143" s="1"/>
      <c r="E143"/>
    </row>
    <row r="144" spans="3:5" ht="15">
      <c r="C144" s="1"/>
      <c r="E144"/>
    </row>
    <row r="145" spans="3:5" ht="15">
      <c r="C145" s="1"/>
      <c r="E145"/>
    </row>
    <row r="146" spans="3:5" ht="15">
      <c r="C146" s="1"/>
      <c r="E146"/>
    </row>
    <row r="147" spans="3:5" ht="15">
      <c r="C147" s="1"/>
      <c r="E147"/>
    </row>
    <row r="148" spans="3:5" ht="15">
      <c r="C148" s="1"/>
      <c r="E148"/>
    </row>
    <row r="149" spans="3:5" ht="15">
      <c r="C149" s="1"/>
      <c r="E149"/>
    </row>
    <row r="150" spans="3:5" ht="15">
      <c r="C150" s="1"/>
      <c r="E150"/>
    </row>
    <row r="151" spans="3:5" ht="15">
      <c r="C151" s="1"/>
      <c r="E151"/>
    </row>
    <row r="152" spans="3:5" ht="15">
      <c r="C152" s="1"/>
      <c r="E152"/>
    </row>
    <row r="153" spans="3:5" ht="15">
      <c r="C153" s="1"/>
      <c r="E153"/>
    </row>
    <row r="154" spans="3:5" ht="15">
      <c r="C154" s="1"/>
      <c r="E154"/>
    </row>
    <row r="155" spans="3:5" ht="15">
      <c r="C155" s="1"/>
      <c r="E155"/>
    </row>
    <row r="156" spans="3:5" ht="15">
      <c r="C156" s="1"/>
      <c r="E156"/>
    </row>
    <row r="157" spans="3:5" ht="15">
      <c r="C157" s="1"/>
      <c r="E157"/>
    </row>
    <row r="158" spans="3:5" ht="15">
      <c r="C158" s="1"/>
      <c r="E158"/>
    </row>
    <row r="159" spans="3:5" ht="15">
      <c r="C159" s="1"/>
      <c r="E159"/>
    </row>
    <row r="160" spans="3:5" ht="15">
      <c r="C160" s="1"/>
      <c r="E160"/>
    </row>
    <row r="161" spans="3:5" ht="15">
      <c r="C161" s="1"/>
      <c r="E161"/>
    </row>
    <row r="162" spans="3:5" ht="15">
      <c r="C162" s="1"/>
      <c r="E162"/>
    </row>
    <row r="163" spans="3:5" ht="15">
      <c r="C163" s="1"/>
      <c r="E163"/>
    </row>
    <row r="164" spans="3:5" ht="15">
      <c r="C164" s="1"/>
      <c r="E164"/>
    </row>
    <row r="165" spans="3:5" ht="15">
      <c r="C165" s="1"/>
      <c r="E165"/>
    </row>
    <row r="166" spans="3:5" ht="15">
      <c r="C166" s="1"/>
      <c r="E166"/>
    </row>
    <row r="167" spans="3:5" ht="15">
      <c r="C167" s="1"/>
      <c r="E167"/>
    </row>
    <row r="168" spans="3:5" ht="15">
      <c r="C168" s="1"/>
      <c r="E168"/>
    </row>
    <row r="169" spans="3:5" ht="15">
      <c r="C169" s="1"/>
      <c r="E169"/>
    </row>
    <row r="170" spans="3:5" ht="15">
      <c r="C170" s="1"/>
      <c r="E170"/>
    </row>
    <row r="171" spans="3:5" ht="15">
      <c r="C171" s="1"/>
      <c r="E171"/>
    </row>
    <row r="172" spans="3:5" ht="15">
      <c r="C172" s="1"/>
      <c r="E172"/>
    </row>
    <row r="173" spans="3:5" ht="15">
      <c r="C173" s="1"/>
      <c r="E173"/>
    </row>
    <row r="174" spans="3:5" ht="15">
      <c r="C174" s="1"/>
      <c r="E174"/>
    </row>
    <row r="175" spans="3:5" ht="15">
      <c r="C175" s="1"/>
      <c r="E175"/>
    </row>
    <row r="176" spans="3:5" ht="15">
      <c r="C176" s="1"/>
      <c r="E176"/>
    </row>
    <row r="177" spans="3:5" ht="15">
      <c r="C177" s="1"/>
      <c r="E177"/>
    </row>
    <row r="178" spans="3:5" ht="15">
      <c r="C178" s="1"/>
      <c r="E178"/>
    </row>
    <row r="179" spans="3:5" ht="15">
      <c r="C179" s="1"/>
      <c r="E179"/>
    </row>
    <row r="180" spans="3:5" ht="15">
      <c r="C180" s="1"/>
      <c r="E180"/>
    </row>
    <row r="181" spans="3:5" ht="15">
      <c r="C181" s="1"/>
      <c r="E181"/>
    </row>
    <row r="182" spans="3:5" ht="15">
      <c r="C182" s="1"/>
      <c r="E182"/>
    </row>
    <row r="183" spans="3:5" ht="15">
      <c r="C183" s="1"/>
      <c r="E183"/>
    </row>
    <row r="184" spans="3:5" ht="15">
      <c r="C184" s="1"/>
      <c r="E184"/>
    </row>
    <row r="185" spans="3:5" ht="15">
      <c r="C185" s="1"/>
      <c r="E185"/>
    </row>
    <row r="186" spans="3:5" ht="15">
      <c r="C186" s="1"/>
      <c r="E186"/>
    </row>
    <row r="187" spans="3:5" ht="15">
      <c r="C187" s="1"/>
      <c r="E187"/>
    </row>
    <row r="188" spans="3:5" ht="15">
      <c r="C188" s="1"/>
      <c r="E188"/>
    </row>
    <row r="189" spans="3:5" ht="15">
      <c r="C189" s="1"/>
      <c r="E189"/>
    </row>
    <row r="190" spans="3:5" ht="15">
      <c r="C190" s="1"/>
      <c r="E190"/>
    </row>
    <row r="191" spans="3:5" ht="15">
      <c r="C191" s="1"/>
      <c r="E191"/>
    </row>
    <row r="192" spans="3:5" ht="15">
      <c r="C192" s="1"/>
      <c r="E192"/>
    </row>
    <row r="193" spans="3:5" ht="15">
      <c r="C193" s="1"/>
      <c r="E193"/>
    </row>
    <row r="194" spans="3:5" ht="15">
      <c r="C194" s="1"/>
      <c r="E194"/>
    </row>
    <row r="195" spans="3:5" ht="15">
      <c r="C195" s="1"/>
      <c r="E195"/>
    </row>
    <row r="196" spans="3:5" ht="15">
      <c r="C196" s="1"/>
      <c r="E196"/>
    </row>
    <row r="197" spans="3:5" ht="15">
      <c r="C197" s="1"/>
      <c r="E197"/>
    </row>
    <row r="198" spans="3:5" ht="15">
      <c r="C198" s="1"/>
      <c r="E198"/>
    </row>
    <row r="199" spans="3:5" ht="15">
      <c r="C199" s="1"/>
      <c r="E199"/>
    </row>
    <row r="200" spans="3:5" ht="15">
      <c r="C200" s="1"/>
      <c r="E200"/>
    </row>
    <row r="201" spans="3:5" ht="15">
      <c r="C201" s="1"/>
      <c r="E201"/>
    </row>
    <row r="202" spans="3:5" ht="15">
      <c r="C202" s="1"/>
      <c r="E202"/>
    </row>
    <row r="203" spans="3:5" ht="15">
      <c r="C203" s="1"/>
      <c r="E203"/>
    </row>
    <row r="204" spans="3:5" ht="15">
      <c r="C204" s="1"/>
      <c r="E204"/>
    </row>
    <row r="205" spans="3:5" ht="15">
      <c r="C205" s="1"/>
      <c r="E205"/>
    </row>
    <row r="206" spans="3:5" ht="15">
      <c r="C206" s="1"/>
      <c r="E206"/>
    </row>
    <row r="207" spans="3:5" ht="15">
      <c r="C207" s="1"/>
      <c r="E207"/>
    </row>
    <row r="208" spans="3:5" ht="15">
      <c r="C208" s="1"/>
      <c r="E208"/>
    </row>
    <row r="209" spans="3:5" ht="15">
      <c r="C209" s="1"/>
      <c r="E209"/>
    </row>
    <row r="210" spans="3:5" ht="15">
      <c r="C210" s="1"/>
      <c r="E210"/>
    </row>
    <row r="211" spans="3:5" ht="15">
      <c r="C211" s="1"/>
      <c r="E211"/>
    </row>
    <row r="212" spans="3:5" ht="15">
      <c r="C212" s="1"/>
      <c r="E212"/>
    </row>
    <row r="213" spans="3:5" ht="15">
      <c r="C213" s="1"/>
      <c r="E213"/>
    </row>
    <row r="214" spans="3:5" ht="15">
      <c r="C214" s="1"/>
      <c r="E214"/>
    </row>
    <row r="215" spans="3:5" ht="15">
      <c r="C215" s="1"/>
      <c r="E215"/>
    </row>
    <row r="216" spans="3:5" ht="15">
      <c r="C216" s="1"/>
      <c r="E216"/>
    </row>
    <row r="217" spans="3:5" ht="15">
      <c r="C217" s="1"/>
      <c r="E217"/>
    </row>
    <row r="218" spans="3:5" ht="15">
      <c r="C218" s="1"/>
      <c r="E218"/>
    </row>
    <row r="219" spans="3:5" ht="15">
      <c r="C219" s="1"/>
      <c r="E219"/>
    </row>
    <row r="220" spans="3:5" ht="15">
      <c r="C220" s="1"/>
      <c r="E220"/>
    </row>
    <row r="221" spans="3:5" ht="15">
      <c r="C221" s="1"/>
      <c r="E221"/>
    </row>
    <row r="222" spans="3:5" ht="15">
      <c r="C222" s="1"/>
      <c r="E222"/>
    </row>
    <row r="223" spans="3:5" ht="15">
      <c r="C223" s="1"/>
      <c r="E223"/>
    </row>
    <row r="224" spans="3:5" ht="15">
      <c r="C224" s="1"/>
      <c r="E224"/>
    </row>
    <row r="225" spans="3:5" ht="15">
      <c r="C225" s="1"/>
      <c r="E225"/>
    </row>
    <row r="226" spans="3:5" ht="15">
      <c r="C226" s="1"/>
      <c r="E226"/>
    </row>
    <row r="227" spans="3:5" ht="15">
      <c r="C227" s="1"/>
      <c r="E227"/>
    </row>
    <row r="228" spans="3:5" ht="15">
      <c r="C228" s="1"/>
      <c r="E228"/>
    </row>
    <row r="229" spans="3:5" ht="15">
      <c r="C229" s="1"/>
      <c r="E229"/>
    </row>
    <row r="230" spans="3:5" ht="15">
      <c r="C230" s="1"/>
      <c r="E230"/>
    </row>
    <row r="231" spans="3:5" ht="15">
      <c r="C231" s="1"/>
      <c r="E231"/>
    </row>
    <row r="232" spans="3:5" ht="15">
      <c r="C232" s="1"/>
      <c r="E232"/>
    </row>
    <row r="233" spans="3:5" ht="15">
      <c r="C233" s="1"/>
      <c r="E233"/>
    </row>
    <row r="234" spans="3:5" ht="15">
      <c r="C234" s="1"/>
      <c r="E234"/>
    </row>
    <row r="235" spans="3:5" ht="15">
      <c r="C235" s="1"/>
      <c r="E235"/>
    </row>
    <row r="236" spans="3:5" ht="15">
      <c r="C236" s="1"/>
      <c r="E236"/>
    </row>
    <row r="237" spans="3:5" ht="15">
      <c r="C237" s="1"/>
      <c r="E237"/>
    </row>
    <row r="238" spans="3:5" ht="15">
      <c r="C238" s="1"/>
      <c r="E238"/>
    </row>
    <row r="239" spans="3:5" ht="15">
      <c r="C239" s="1"/>
      <c r="E239"/>
    </row>
    <row r="240" spans="3:5" ht="15">
      <c r="C240" s="1"/>
      <c r="E240"/>
    </row>
    <row r="241" spans="3:5" ht="15">
      <c r="C241" s="1"/>
      <c r="E241"/>
    </row>
    <row r="242" spans="3:5" ht="15">
      <c r="C242" s="1"/>
      <c r="E242"/>
    </row>
    <row r="243" spans="3:5" ht="15">
      <c r="C243" s="1"/>
      <c r="E243"/>
    </row>
    <row r="244" spans="3:5" ht="15">
      <c r="C244" s="1"/>
      <c r="E244"/>
    </row>
    <row r="245" spans="3:5" ht="15">
      <c r="C245" s="1"/>
      <c r="E245"/>
    </row>
    <row r="246" spans="3:5" ht="15">
      <c r="C246" s="1"/>
      <c r="E246"/>
    </row>
    <row r="247" spans="3:5" ht="15">
      <c r="C247" s="1"/>
      <c r="E247"/>
    </row>
    <row r="248" spans="3:5" ht="15">
      <c r="C248" s="1"/>
      <c r="E248"/>
    </row>
    <row r="249" spans="3:5" ht="15">
      <c r="C249" s="1"/>
      <c r="E249"/>
    </row>
    <row r="250" spans="3:5" ht="15">
      <c r="C250" s="1"/>
      <c r="E250"/>
    </row>
    <row r="251" spans="3:5" ht="15">
      <c r="C251" s="1"/>
      <c r="E251"/>
    </row>
    <row r="252" spans="3:5" ht="15">
      <c r="C252" s="1"/>
      <c r="E252"/>
    </row>
    <row r="253" spans="3:5" ht="15">
      <c r="C253" s="1"/>
      <c r="E253"/>
    </row>
    <row r="254" spans="3:5" ht="15">
      <c r="C254" s="1"/>
      <c r="E254"/>
    </row>
    <row r="255" spans="3:5" ht="15">
      <c r="C255" s="1"/>
      <c r="E255"/>
    </row>
    <row r="256" spans="3:5" ht="15">
      <c r="C256" s="1"/>
      <c r="E256"/>
    </row>
    <row r="257" spans="3:5" ht="15">
      <c r="C257" s="1"/>
      <c r="E257"/>
    </row>
    <row r="258" spans="3:5" ht="15">
      <c r="C258" s="1"/>
      <c r="E258"/>
    </row>
    <row r="259" spans="3:5" ht="15">
      <c r="C259" s="1"/>
      <c r="E259"/>
    </row>
    <row r="260" spans="3:5" ht="15">
      <c r="C260" s="1"/>
      <c r="E260"/>
    </row>
    <row r="261" spans="3:5" ht="15">
      <c r="C261" s="1"/>
      <c r="E261"/>
    </row>
    <row r="262" spans="3:5" ht="15">
      <c r="C262" s="1"/>
      <c r="E262"/>
    </row>
    <row r="263" spans="3:5" ht="15">
      <c r="C263" s="1"/>
      <c r="E263"/>
    </row>
    <row r="264" spans="3:5" ht="15">
      <c r="C264" s="1"/>
      <c r="E264"/>
    </row>
    <row r="265" spans="3:5" ht="15">
      <c r="C265" s="1"/>
      <c r="E265"/>
    </row>
    <row r="266" spans="3:5" ht="15">
      <c r="C266" s="1"/>
      <c r="E266"/>
    </row>
    <row r="267" spans="3:5" ht="15">
      <c r="C267" s="1"/>
      <c r="E267"/>
    </row>
    <row r="268" spans="3:5" ht="15">
      <c r="C268" s="1"/>
      <c r="E268"/>
    </row>
    <row r="269" spans="3:5" ht="15">
      <c r="C269" s="1"/>
      <c r="E269"/>
    </row>
    <row r="270" spans="3:5" ht="15">
      <c r="C270" s="1"/>
      <c r="E270"/>
    </row>
    <row r="271" spans="3:5" ht="15">
      <c r="C271" s="1"/>
      <c r="E271"/>
    </row>
    <row r="272" spans="3:5" ht="15">
      <c r="C272" s="1"/>
      <c r="E272"/>
    </row>
    <row r="273" spans="3:5" ht="15">
      <c r="C273" s="1"/>
      <c r="E273"/>
    </row>
    <row r="274" spans="3:5" ht="15">
      <c r="C274" s="1"/>
      <c r="E274"/>
    </row>
    <row r="275" spans="3:5" ht="15">
      <c r="C275" s="1"/>
      <c r="E275"/>
    </row>
    <row r="276" spans="3:5" ht="15">
      <c r="C276" s="1"/>
      <c r="E276"/>
    </row>
    <row r="277" spans="3:5" ht="15">
      <c r="C277" s="1"/>
      <c r="E277"/>
    </row>
    <row r="278" spans="3:5" ht="15">
      <c r="C278" s="1"/>
      <c r="E278"/>
    </row>
    <row r="279" spans="3:5" ht="15">
      <c r="C279" s="1"/>
      <c r="E279"/>
    </row>
    <row r="280" spans="3:5" ht="15">
      <c r="C280" s="1"/>
      <c r="E280"/>
    </row>
    <row r="281" spans="3:5" ht="15">
      <c r="C281" s="1"/>
      <c r="E281"/>
    </row>
    <row r="282" spans="3:5" ht="15">
      <c r="C282" s="1"/>
      <c r="E282"/>
    </row>
    <row r="283" spans="3:5" ht="15">
      <c r="C283" s="1"/>
      <c r="E283"/>
    </row>
    <row r="284" spans="3:5" ht="15">
      <c r="C284" s="1"/>
      <c r="E284"/>
    </row>
    <row r="285" spans="3:5" ht="15">
      <c r="C285" s="1"/>
      <c r="E285"/>
    </row>
    <row r="286" spans="3:5" ht="15">
      <c r="C286" s="1"/>
      <c r="E286"/>
    </row>
    <row r="287" spans="3:5" ht="15">
      <c r="C287" s="1"/>
      <c r="E287"/>
    </row>
    <row r="288" spans="3:5" ht="15">
      <c r="C288" s="1"/>
      <c r="E288"/>
    </row>
    <row r="289" spans="3:5" ht="15">
      <c r="C289" s="1"/>
      <c r="E289"/>
    </row>
    <row r="290" spans="3:5" ht="15">
      <c r="C290" s="1"/>
      <c r="E290"/>
    </row>
    <row r="291" spans="3:5" ht="15">
      <c r="C291" s="1"/>
      <c r="E291"/>
    </row>
    <row r="292" spans="3:5" ht="15">
      <c r="C292" s="1"/>
      <c r="E292"/>
    </row>
    <row r="293" spans="3:5" ht="15">
      <c r="C293" s="1"/>
      <c r="E293"/>
    </row>
    <row r="294" spans="3:5" ht="15">
      <c r="C294" s="1"/>
      <c r="E294"/>
    </row>
    <row r="295" spans="3:5" ht="15">
      <c r="C295" s="1"/>
      <c r="E295"/>
    </row>
    <row r="296" spans="3:5" ht="15">
      <c r="C296" s="1"/>
      <c r="E296"/>
    </row>
    <row r="297" spans="3:5" ht="15">
      <c r="C297" s="1"/>
      <c r="E297"/>
    </row>
    <row r="298" spans="3:5" ht="15">
      <c r="C298" s="1"/>
      <c r="E298"/>
    </row>
    <row r="299" spans="3:5" ht="15">
      <c r="C299" s="1"/>
      <c r="E299"/>
    </row>
    <row r="300" spans="3:5" ht="15">
      <c r="C300" s="1"/>
      <c r="E300"/>
    </row>
    <row r="301" spans="3:5" ht="15">
      <c r="C301" s="1"/>
      <c r="E301"/>
    </row>
    <row r="302" spans="3:5" ht="15">
      <c r="C302" s="1"/>
      <c r="E302"/>
    </row>
    <row r="303" spans="3:5" ht="15">
      <c r="C303" s="1"/>
      <c r="E303"/>
    </row>
    <row r="304" spans="3:5" ht="15">
      <c r="C304" s="1"/>
      <c r="E304"/>
    </row>
    <row r="305" spans="3:5" ht="15">
      <c r="C305" s="1"/>
      <c r="E305"/>
    </row>
    <row r="306" spans="3:5" ht="15">
      <c r="C306" s="1"/>
      <c r="E306"/>
    </row>
    <row r="307" spans="3:5" ht="15">
      <c r="C307" s="1"/>
      <c r="E307"/>
    </row>
    <row r="308" spans="3:5" ht="15">
      <c r="C308" s="1"/>
      <c r="E308"/>
    </row>
    <row r="309" spans="3:5" ht="15">
      <c r="C309" s="1"/>
      <c r="E309"/>
    </row>
    <row r="310" spans="3:5" ht="15">
      <c r="C310" s="1"/>
      <c r="E310"/>
    </row>
    <row r="311" spans="3:5" ht="15">
      <c r="C311" s="1"/>
      <c r="E311"/>
    </row>
    <row r="312" spans="3:5" ht="15">
      <c r="C312" s="1"/>
      <c r="E312"/>
    </row>
    <row r="313" spans="3:5" ht="15">
      <c r="C313" s="1"/>
      <c r="E313"/>
    </row>
    <row r="314" spans="3:5" ht="15">
      <c r="C314" s="1"/>
      <c r="E314"/>
    </row>
    <row r="315" spans="3:5" ht="15">
      <c r="C315" s="1"/>
      <c r="E315"/>
    </row>
    <row r="316" spans="3:5" ht="15">
      <c r="C316" s="1"/>
      <c r="E316"/>
    </row>
    <row r="317" spans="3:5" ht="15">
      <c r="C317" s="1"/>
      <c r="E317"/>
    </row>
    <row r="318" spans="3:5" ht="15">
      <c r="C318" s="1"/>
      <c r="E318"/>
    </row>
    <row r="319" spans="3:5" ht="15">
      <c r="C319" s="1"/>
      <c r="E319"/>
    </row>
    <row r="320" spans="3:5" ht="15">
      <c r="C320" s="1"/>
      <c r="E320"/>
    </row>
    <row r="321" spans="3:5" ht="15">
      <c r="C321" s="1"/>
      <c r="E321"/>
    </row>
    <row r="322" spans="3:5" ht="15">
      <c r="C322" s="1"/>
      <c r="E322"/>
    </row>
    <row r="323" spans="3:5" ht="15">
      <c r="C323" s="1"/>
      <c r="E323"/>
    </row>
    <row r="324" spans="3:5" ht="15">
      <c r="C324" s="1"/>
      <c r="E324"/>
    </row>
    <row r="325" spans="3:5" ht="15">
      <c r="C325" s="1"/>
      <c r="E325"/>
    </row>
    <row r="326" spans="3:5" ht="15">
      <c r="C326" s="1"/>
      <c r="E326"/>
    </row>
    <row r="327" spans="3:5" ht="15">
      <c r="C327" s="1"/>
      <c r="E327"/>
    </row>
    <row r="328" spans="3:5" ht="15">
      <c r="C328" s="1"/>
      <c r="E328"/>
    </row>
    <row r="329" spans="3:5" ht="15">
      <c r="C329" s="1"/>
      <c r="E329"/>
    </row>
    <row r="330" spans="3:5" ht="15">
      <c r="C330" s="1"/>
      <c r="E330"/>
    </row>
    <row r="331" spans="3:5" ht="15">
      <c r="C331" s="1"/>
      <c r="E331"/>
    </row>
    <row r="332" spans="3:5" ht="15">
      <c r="C332" s="1"/>
      <c r="E332"/>
    </row>
    <row r="333" spans="3:5" ht="15">
      <c r="C333" s="1"/>
      <c r="E333"/>
    </row>
    <row r="334" spans="3:5" ht="15">
      <c r="C334" s="1"/>
      <c r="E334"/>
    </row>
    <row r="335" spans="3:5" ht="15">
      <c r="C335" s="1"/>
      <c r="E335"/>
    </row>
    <row r="336" spans="3:5" ht="15">
      <c r="C336" s="1"/>
      <c r="E336"/>
    </row>
    <row r="337" spans="3:5" ht="15">
      <c r="C337" s="1"/>
      <c r="E337"/>
    </row>
    <row r="338" spans="3:5" ht="15">
      <c r="C338" s="1"/>
      <c r="E338"/>
    </row>
    <row r="339" spans="3:5" ht="15">
      <c r="C339" s="1"/>
      <c r="E339"/>
    </row>
    <row r="340" spans="3:5" ht="15">
      <c r="C340" s="1"/>
      <c r="E340"/>
    </row>
    <row r="341" spans="3:5" ht="15">
      <c r="C341" s="1"/>
      <c r="E341"/>
    </row>
    <row r="342" spans="3:5" ht="15">
      <c r="C342" s="1"/>
      <c r="E342"/>
    </row>
    <row r="343" spans="3:5" ht="15">
      <c r="C343" s="1"/>
      <c r="E343"/>
    </row>
    <row r="344" spans="3:5" ht="15">
      <c r="C344" s="1"/>
      <c r="E344"/>
    </row>
    <row r="345" spans="3:5" ht="15">
      <c r="C345" s="1"/>
      <c r="E345"/>
    </row>
    <row r="346" spans="3:5" ht="15">
      <c r="C346" s="1"/>
      <c r="E346"/>
    </row>
    <row r="347" spans="3:5" ht="15">
      <c r="C347" s="1"/>
      <c r="E347"/>
    </row>
    <row r="348" spans="3:5" ht="15">
      <c r="C348" s="1"/>
      <c r="E348"/>
    </row>
    <row r="349" spans="3:5" ht="15">
      <c r="C349" s="1"/>
      <c r="E349"/>
    </row>
    <row r="350" spans="3:5" ht="15">
      <c r="C350" s="1"/>
      <c r="E350"/>
    </row>
    <row r="351" spans="3:5" ht="15">
      <c r="C351" s="1"/>
      <c r="E351"/>
    </row>
    <row r="352" spans="3:5" ht="15">
      <c r="C352" s="1"/>
      <c r="E352"/>
    </row>
    <row r="353" spans="3:5" ht="15">
      <c r="C353" s="1"/>
      <c r="E353"/>
    </row>
    <row r="354" spans="3:5" ht="15">
      <c r="C354" s="1"/>
      <c r="E354"/>
    </row>
    <row r="355" spans="3:5" ht="15">
      <c r="C355" s="1"/>
      <c r="E355"/>
    </row>
    <row r="356" spans="3:5" ht="15">
      <c r="C356" s="1"/>
      <c r="E356"/>
    </row>
    <row r="357" spans="3:5" ht="15">
      <c r="C357" s="1"/>
      <c r="E357"/>
    </row>
    <row r="358" spans="3:5" ht="15">
      <c r="C358" s="1"/>
      <c r="E358"/>
    </row>
    <row r="359" spans="3:5" ht="15">
      <c r="C359" s="1"/>
      <c r="E359"/>
    </row>
    <row r="360" spans="3:5" ht="15">
      <c r="C360" s="1"/>
      <c r="E360"/>
    </row>
    <row r="361" spans="3:5" ht="15">
      <c r="C361" s="1"/>
      <c r="E361"/>
    </row>
    <row r="362" spans="3:5" ht="15">
      <c r="C362" s="1"/>
      <c r="E362"/>
    </row>
    <row r="363" spans="3:5" ht="15">
      <c r="C363" s="1"/>
      <c r="E363"/>
    </row>
    <row r="364" spans="3:5" ht="15">
      <c r="C364" s="1"/>
      <c r="E364"/>
    </row>
    <row r="365" spans="3:5" ht="15">
      <c r="C365" s="1"/>
      <c r="E365"/>
    </row>
    <row r="366" spans="3:5" ht="15">
      <c r="C366" s="1"/>
      <c r="E366"/>
    </row>
    <row r="367" spans="3:5" ht="15">
      <c r="C367"/>
      <c r="E367"/>
    </row>
    <row r="368" spans="3:5" ht="15">
      <c r="C368"/>
      <c r="E368"/>
    </row>
    <row r="369" spans="3:5" ht="15">
      <c r="C369"/>
      <c r="E369"/>
    </row>
    <row r="370" spans="3:5" ht="15">
      <c r="C370"/>
      <c r="E370"/>
    </row>
    <row r="371" spans="3:5" ht="15">
      <c r="C371"/>
      <c r="E371"/>
    </row>
    <row r="372" spans="3:5" ht="15">
      <c r="C372"/>
      <c r="E372"/>
    </row>
    <row r="373" spans="3:5" ht="15">
      <c r="C373"/>
      <c r="E373"/>
    </row>
    <row r="374" spans="3:5" ht="15">
      <c r="C374"/>
      <c r="E374"/>
    </row>
    <row r="375" spans="3:5" ht="15">
      <c r="C375"/>
      <c r="E375"/>
    </row>
    <row r="376" spans="3:5" ht="15">
      <c r="C376"/>
      <c r="E376"/>
    </row>
    <row r="377" spans="3:5" ht="15">
      <c r="C377"/>
      <c r="E377"/>
    </row>
    <row r="378" spans="3:5" ht="15">
      <c r="C378"/>
      <c r="E378"/>
    </row>
    <row r="379" spans="3:5" ht="15">
      <c r="C379"/>
      <c r="E379"/>
    </row>
    <row r="380" spans="3:5" ht="15">
      <c r="C380"/>
      <c r="E380"/>
    </row>
    <row r="381" spans="3:5" ht="15">
      <c r="C381"/>
      <c r="E381"/>
    </row>
    <row r="382" spans="3:5" ht="15">
      <c r="C382"/>
      <c r="E382"/>
    </row>
    <row r="383" spans="3:5" ht="15">
      <c r="C383"/>
      <c r="E383"/>
    </row>
    <row r="384" spans="3:5" ht="15">
      <c r="C384"/>
      <c r="E384"/>
    </row>
    <row r="385" spans="3:5" ht="15">
      <c r="C385"/>
      <c r="E385"/>
    </row>
    <row r="386" spans="3:5" ht="15">
      <c r="C386"/>
      <c r="E386"/>
    </row>
    <row r="387" spans="3:5" ht="15">
      <c r="C387"/>
      <c r="E387"/>
    </row>
    <row r="388" spans="3:5" ht="15">
      <c r="C388"/>
      <c r="E388"/>
    </row>
    <row r="389" spans="3:5" ht="15">
      <c r="C389"/>
      <c r="E389"/>
    </row>
    <row r="390" spans="3:5" ht="15">
      <c r="C390"/>
      <c r="E390"/>
    </row>
    <row r="391" spans="3:5" ht="15">
      <c r="C391"/>
      <c r="E391"/>
    </row>
    <row r="392" spans="3:5" ht="15">
      <c r="C392"/>
      <c r="E392"/>
    </row>
    <row r="393" spans="3:5" ht="15">
      <c r="C393"/>
      <c r="E393"/>
    </row>
    <row r="394" spans="3:5" ht="15">
      <c r="C394"/>
      <c r="E394"/>
    </row>
    <row r="395" spans="3:5" ht="15">
      <c r="C395"/>
      <c r="E395"/>
    </row>
    <row r="396" spans="3:5" ht="15">
      <c r="C396"/>
      <c r="E396"/>
    </row>
    <row r="397" spans="3:5" ht="15">
      <c r="C397"/>
      <c r="E397"/>
    </row>
    <row r="398" spans="3:5" ht="15">
      <c r="C398"/>
      <c r="E398"/>
    </row>
    <row r="399" spans="3:5" ht="15">
      <c r="C399"/>
      <c r="E399"/>
    </row>
    <row r="400" spans="3:5" ht="15">
      <c r="C400"/>
      <c r="E400"/>
    </row>
    <row r="401" spans="3:5" ht="15">
      <c r="C401"/>
      <c r="E401"/>
    </row>
    <row r="402" spans="3:5" ht="15">
      <c r="C402"/>
      <c r="E402"/>
    </row>
    <row r="403" spans="3:5" ht="15">
      <c r="C403"/>
      <c r="E403"/>
    </row>
    <row r="404" spans="3:5" ht="15">
      <c r="C404"/>
      <c r="E404"/>
    </row>
    <row r="405" spans="3:5" ht="15">
      <c r="C405"/>
      <c r="E405"/>
    </row>
    <row r="406" spans="3:5" ht="15">
      <c r="C406"/>
      <c r="E406"/>
    </row>
    <row r="407" spans="3:5" ht="15">
      <c r="C407"/>
      <c r="E407"/>
    </row>
    <row r="408" spans="3:5" ht="15">
      <c r="C408"/>
      <c r="E408"/>
    </row>
    <row r="409" spans="3:5" ht="15">
      <c r="C409"/>
      <c r="E409"/>
    </row>
    <row r="410" spans="3:5" ht="15">
      <c r="C410"/>
      <c r="E410"/>
    </row>
    <row r="411" spans="3:5" ht="15">
      <c r="C411"/>
      <c r="E411"/>
    </row>
    <row r="412" spans="3:5" ht="15">
      <c r="C412"/>
      <c r="E412"/>
    </row>
    <row r="413" spans="3:5" ht="15">
      <c r="C413"/>
      <c r="E413"/>
    </row>
    <row r="414" spans="3:5" ht="15">
      <c r="C414"/>
      <c r="E414"/>
    </row>
    <row r="415" spans="3:5" ht="15">
      <c r="C415"/>
      <c r="E415"/>
    </row>
    <row r="416" spans="3:5" ht="15">
      <c r="C416"/>
      <c r="E416"/>
    </row>
    <row r="417" spans="3:5" ht="15">
      <c r="C417"/>
      <c r="E417"/>
    </row>
    <row r="418" spans="3:5" ht="15">
      <c r="C418"/>
      <c r="E418"/>
    </row>
    <row r="419" spans="3:5" ht="15">
      <c r="C419"/>
      <c r="E419"/>
    </row>
    <row r="420" spans="3:5" ht="15">
      <c r="C420"/>
      <c r="E420"/>
    </row>
    <row r="421" spans="3:5" ht="15">
      <c r="C421"/>
      <c r="E421"/>
    </row>
    <row r="422" spans="3:5" ht="15">
      <c r="C422"/>
      <c r="E422"/>
    </row>
    <row r="423" spans="3:5" ht="15">
      <c r="C423"/>
      <c r="E423"/>
    </row>
    <row r="424" spans="3:5" ht="15">
      <c r="C424"/>
      <c r="E424"/>
    </row>
    <row r="425" spans="3:5" ht="15">
      <c r="C425"/>
      <c r="E425"/>
    </row>
    <row r="426" spans="3:5" ht="15">
      <c r="C426"/>
      <c r="E426"/>
    </row>
    <row r="427" spans="3:5" ht="15">
      <c r="C427"/>
      <c r="E427"/>
    </row>
    <row r="428" spans="3:5" ht="15">
      <c r="C428"/>
      <c r="E428"/>
    </row>
    <row r="429" spans="3:5" ht="15">
      <c r="C429"/>
      <c r="E429"/>
    </row>
    <row r="430" spans="3:5" ht="15">
      <c r="C430"/>
      <c r="E430"/>
    </row>
    <row r="431" spans="3:5" ht="15">
      <c r="C431"/>
      <c r="E431"/>
    </row>
    <row r="432" spans="3:5" ht="15">
      <c r="C432"/>
      <c r="E432"/>
    </row>
    <row r="433" spans="3:5" ht="15">
      <c r="C433"/>
      <c r="E433"/>
    </row>
    <row r="434" spans="3:5" ht="15">
      <c r="C434"/>
      <c r="E434"/>
    </row>
    <row r="435" spans="3:5" ht="15">
      <c r="C435"/>
      <c r="E435"/>
    </row>
    <row r="436" spans="3:5" ht="15">
      <c r="C436"/>
      <c r="E436"/>
    </row>
    <row r="437" spans="3:5" ht="15">
      <c r="C437"/>
      <c r="E437"/>
    </row>
    <row r="438" spans="3:5" ht="15">
      <c r="C438"/>
      <c r="E438"/>
    </row>
    <row r="439" spans="3:5" ht="15">
      <c r="C439"/>
      <c r="E439"/>
    </row>
    <row r="440" spans="3:5" ht="15">
      <c r="C440"/>
      <c r="E440"/>
    </row>
    <row r="441" spans="3:5" ht="15">
      <c r="C441"/>
      <c r="E441"/>
    </row>
    <row r="442" spans="3:5" ht="15">
      <c r="C442"/>
      <c r="E442"/>
    </row>
    <row r="443" spans="3:5" ht="15">
      <c r="C443"/>
      <c r="E443"/>
    </row>
    <row r="444" spans="3:5" ht="15">
      <c r="C444"/>
      <c r="E444"/>
    </row>
    <row r="445" spans="3:5" ht="15">
      <c r="C445"/>
      <c r="E445"/>
    </row>
    <row r="446" spans="3:5" ht="15">
      <c r="C446"/>
      <c r="E446"/>
    </row>
    <row r="447" spans="3:5" ht="15">
      <c r="C447"/>
      <c r="E447"/>
    </row>
    <row r="448" spans="3:5" ht="15">
      <c r="C448"/>
      <c r="E448"/>
    </row>
    <row r="449" spans="3:5" ht="15">
      <c r="C449"/>
      <c r="E449"/>
    </row>
    <row r="450" spans="3:5" ht="15">
      <c r="C450"/>
      <c r="E450"/>
    </row>
    <row r="451" spans="3:5" ht="15">
      <c r="C451"/>
      <c r="E451"/>
    </row>
    <row r="452" spans="3:5" ht="15">
      <c r="C452"/>
      <c r="E452"/>
    </row>
    <row r="453" spans="3:5" ht="15">
      <c r="C453"/>
      <c r="E453"/>
    </row>
    <row r="454" spans="3:5" ht="15">
      <c r="C454"/>
      <c r="E454"/>
    </row>
    <row r="455" spans="3:5" ht="15">
      <c r="C455"/>
      <c r="E455"/>
    </row>
    <row r="456" spans="3:5" ht="15">
      <c r="C456"/>
      <c r="E456"/>
    </row>
    <row r="457" spans="3:5" ht="15">
      <c r="C457"/>
      <c r="E457"/>
    </row>
    <row r="458" spans="3:5" ht="15">
      <c r="C458"/>
      <c r="E458"/>
    </row>
    <row r="459" spans="3:5" ht="15">
      <c r="C459"/>
      <c r="E459"/>
    </row>
    <row r="460" spans="3:5" ht="15">
      <c r="C460"/>
      <c r="E460"/>
    </row>
    <row r="461" spans="3:5" ht="15">
      <c r="C461"/>
      <c r="E461"/>
    </row>
    <row r="462" spans="3:5" ht="15">
      <c r="C462"/>
      <c r="E462"/>
    </row>
    <row r="463" spans="3:5" ht="15">
      <c r="C463"/>
      <c r="E463"/>
    </row>
    <row r="464" spans="3:5" ht="15">
      <c r="C464"/>
      <c r="E464"/>
    </row>
    <row r="465" spans="3:5" ht="15">
      <c r="C465"/>
      <c r="E465"/>
    </row>
    <row r="466" spans="3:5" ht="15">
      <c r="C466"/>
      <c r="E466"/>
    </row>
    <row r="467" spans="3:5" ht="15">
      <c r="C467"/>
      <c r="E467"/>
    </row>
    <row r="468" spans="3:5" ht="15">
      <c r="C468"/>
      <c r="E468"/>
    </row>
    <row r="469" spans="3:5" ht="15">
      <c r="C469"/>
      <c r="E469"/>
    </row>
    <row r="470" spans="3:5" ht="15">
      <c r="C470"/>
      <c r="E470"/>
    </row>
    <row r="471" spans="3:5" ht="15">
      <c r="C471"/>
      <c r="E471"/>
    </row>
    <row r="472" spans="3:5" ht="15">
      <c r="C472"/>
      <c r="E472"/>
    </row>
    <row r="473" spans="3:5" ht="15">
      <c r="C473"/>
      <c r="E473"/>
    </row>
    <row r="474" spans="3:5" ht="15">
      <c r="C474"/>
      <c r="E474"/>
    </row>
    <row r="475" spans="3:5" ht="15">
      <c r="C475"/>
      <c r="E475"/>
    </row>
    <row r="476" spans="3:5" ht="15">
      <c r="C476"/>
      <c r="E476"/>
    </row>
    <row r="477" spans="3:5" ht="15">
      <c r="C477"/>
      <c r="E477"/>
    </row>
    <row r="478" spans="3:5" ht="15">
      <c r="C478"/>
      <c r="E478"/>
    </row>
    <row r="479" spans="3:5" ht="15">
      <c r="C479"/>
      <c r="E479"/>
    </row>
    <row r="480" spans="3:5" ht="15">
      <c r="C480"/>
      <c r="E480"/>
    </row>
    <row r="481" spans="3:5" ht="15">
      <c r="C481"/>
      <c r="E481"/>
    </row>
    <row r="482" spans="3:5" ht="15">
      <c r="C482"/>
      <c r="E482"/>
    </row>
    <row r="483" spans="3:5" ht="15">
      <c r="C483"/>
      <c r="E483"/>
    </row>
    <row r="484" spans="3:5" ht="15">
      <c r="C484"/>
      <c r="E484"/>
    </row>
    <row r="485" spans="3:5" ht="15">
      <c r="C485"/>
      <c r="E485"/>
    </row>
    <row r="486" spans="3:5" ht="15">
      <c r="C486"/>
      <c r="E486"/>
    </row>
    <row r="487" spans="3:5" ht="15">
      <c r="C487"/>
      <c r="E487"/>
    </row>
    <row r="488" spans="3:5" ht="15">
      <c r="C488"/>
      <c r="E488"/>
    </row>
    <row r="489" spans="3:5" ht="15">
      <c r="C489"/>
      <c r="E489"/>
    </row>
    <row r="490" spans="3:5" ht="15">
      <c r="C490"/>
      <c r="E490"/>
    </row>
    <row r="491" spans="3:5" ht="15">
      <c r="C491"/>
      <c r="E491"/>
    </row>
    <row r="492" spans="3:5" ht="15">
      <c r="C492"/>
      <c r="E492"/>
    </row>
    <row r="493" spans="3:5" ht="15">
      <c r="C493"/>
      <c r="E493"/>
    </row>
    <row r="494" spans="3:5" ht="15">
      <c r="C494"/>
      <c r="E494"/>
    </row>
    <row r="495" spans="3:5" ht="15">
      <c r="C495"/>
      <c r="E495"/>
    </row>
    <row r="496" spans="3:5" ht="15">
      <c r="C496"/>
      <c r="E496"/>
    </row>
    <row r="497" spans="3:5" ht="15">
      <c r="C497"/>
      <c r="E497"/>
    </row>
    <row r="498" spans="3:5" ht="15">
      <c r="C498"/>
      <c r="E498"/>
    </row>
    <row r="499" spans="3:5" ht="15">
      <c r="C499"/>
      <c r="E499"/>
    </row>
    <row r="500" spans="3:5" ht="15">
      <c r="C500"/>
      <c r="E500"/>
    </row>
    <row r="501" spans="3:5" ht="15">
      <c r="C501"/>
      <c r="E501"/>
    </row>
    <row r="502" spans="3:5" ht="15">
      <c r="C502"/>
      <c r="E502"/>
    </row>
    <row r="503" spans="3:5" ht="15">
      <c r="C503"/>
      <c r="E503"/>
    </row>
    <row r="504" spans="3:5" ht="15">
      <c r="C504"/>
      <c r="E504"/>
    </row>
    <row r="505" spans="3:5" ht="15">
      <c r="C505"/>
      <c r="E505"/>
    </row>
    <row r="506" spans="3:5" ht="15">
      <c r="C506"/>
      <c r="E506"/>
    </row>
    <row r="507" spans="3:5" ht="15">
      <c r="C507"/>
      <c r="E507"/>
    </row>
    <row r="508" spans="3:5" ht="15">
      <c r="C508"/>
      <c r="E508"/>
    </row>
    <row r="509" spans="3:5" ht="15">
      <c r="C509"/>
      <c r="E509"/>
    </row>
    <row r="510" spans="3:5" ht="15">
      <c r="C510"/>
      <c r="E510"/>
    </row>
    <row r="511" spans="3:5" ht="15">
      <c r="C511"/>
      <c r="E511"/>
    </row>
    <row r="512" spans="3:5" ht="15">
      <c r="C512"/>
      <c r="E512"/>
    </row>
    <row r="513" spans="3:5" ht="15">
      <c r="C513"/>
      <c r="E513"/>
    </row>
    <row r="514" spans="3:5" ht="15">
      <c r="C514"/>
      <c r="E514"/>
    </row>
    <row r="515" spans="3:5" ht="15">
      <c r="C515"/>
      <c r="E515"/>
    </row>
    <row r="516" spans="3:5" ht="15">
      <c r="C516"/>
      <c r="E516"/>
    </row>
    <row r="517" spans="3:5" ht="15">
      <c r="C517"/>
      <c r="E517"/>
    </row>
    <row r="518" spans="3:5" ht="15">
      <c r="C518"/>
      <c r="E518"/>
    </row>
    <row r="519" spans="3:5" ht="15">
      <c r="C519"/>
      <c r="E519"/>
    </row>
    <row r="520" spans="3:5" ht="15">
      <c r="C520"/>
      <c r="E520"/>
    </row>
    <row r="521" spans="3:5" ht="15">
      <c r="C521"/>
      <c r="E521"/>
    </row>
    <row r="522" spans="3:5" ht="15">
      <c r="C522"/>
      <c r="E522"/>
    </row>
    <row r="523" spans="3:5" ht="15">
      <c r="C523"/>
      <c r="E523"/>
    </row>
    <row r="524" spans="3:5" ht="15">
      <c r="C524"/>
      <c r="E524"/>
    </row>
    <row r="525" spans="3:5" ht="15">
      <c r="C525"/>
      <c r="E525"/>
    </row>
    <row r="526" spans="3:5" ht="15">
      <c r="C526"/>
      <c r="E526"/>
    </row>
    <row r="527" spans="3:5" ht="15">
      <c r="C527"/>
      <c r="E527"/>
    </row>
    <row r="528" spans="3:5" ht="15">
      <c r="C528"/>
      <c r="E528"/>
    </row>
    <row r="529" spans="3:5" ht="15">
      <c r="C529"/>
      <c r="E529"/>
    </row>
    <row r="530" spans="3:5" ht="15">
      <c r="C530"/>
      <c r="E530"/>
    </row>
    <row r="531" spans="3:5" ht="15">
      <c r="C531"/>
      <c r="E531"/>
    </row>
    <row r="532" spans="3:5" ht="15">
      <c r="C532"/>
      <c r="E532"/>
    </row>
    <row r="533" spans="3:5" ht="15">
      <c r="C533"/>
      <c r="E533"/>
    </row>
    <row r="534" spans="3:5" ht="15">
      <c r="C534"/>
      <c r="E534"/>
    </row>
    <row r="535" spans="3:5" ht="15">
      <c r="C535"/>
      <c r="E535"/>
    </row>
    <row r="536" spans="3:5" ht="15">
      <c r="C536"/>
      <c r="E536"/>
    </row>
    <row r="537" spans="3:5" ht="15">
      <c r="C537"/>
      <c r="E537"/>
    </row>
    <row r="538" spans="3:5" ht="15">
      <c r="C538"/>
      <c r="E538"/>
    </row>
    <row r="539" spans="3:5" ht="15">
      <c r="C539"/>
      <c r="E539"/>
    </row>
    <row r="540" spans="3:5" ht="15">
      <c r="C540"/>
      <c r="E540"/>
    </row>
    <row r="541" spans="3:5" ht="15">
      <c r="C541"/>
      <c r="E541"/>
    </row>
    <row r="542" spans="3:5" ht="15">
      <c r="C542"/>
      <c r="E542"/>
    </row>
    <row r="543" spans="3:5" ht="15">
      <c r="C543"/>
      <c r="E543"/>
    </row>
    <row r="544" spans="3:5" ht="15">
      <c r="C544"/>
      <c r="E544"/>
    </row>
    <row r="545" spans="3:5" ht="15">
      <c r="C545"/>
      <c r="E545"/>
    </row>
    <row r="546" spans="3:5" ht="15">
      <c r="C546"/>
      <c r="E546"/>
    </row>
    <row r="547" spans="3:5" ht="15">
      <c r="C547"/>
      <c r="E547"/>
    </row>
    <row r="548" spans="3:5" ht="15">
      <c r="C548"/>
      <c r="E548"/>
    </row>
    <row r="549" spans="3:5" ht="15">
      <c r="C549"/>
      <c r="E549"/>
    </row>
    <row r="550" spans="3:5" ht="15">
      <c r="C550"/>
      <c r="E550"/>
    </row>
    <row r="551" spans="3:5" ht="15">
      <c r="C551"/>
      <c r="E551"/>
    </row>
    <row r="552" spans="3:5" ht="15">
      <c r="C552"/>
      <c r="E552"/>
    </row>
    <row r="553" spans="3:5" ht="15">
      <c r="C553"/>
      <c r="E553"/>
    </row>
    <row r="554" spans="3:5" ht="15">
      <c r="C554"/>
      <c r="E554"/>
    </row>
    <row r="555" spans="3:5" ht="15">
      <c r="C555"/>
      <c r="E555"/>
    </row>
    <row r="556" spans="3:5" ht="15">
      <c r="C556"/>
      <c r="E556"/>
    </row>
    <row r="557" spans="3:5" ht="15">
      <c r="C557"/>
      <c r="E557"/>
    </row>
    <row r="558" spans="3:5" ht="15">
      <c r="C558"/>
      <c r="E558"/>
    </row>
    <row r="559" spans="3:5" ht="15">
      <c r="C559"/>
      <c r="E559"/>
    </row>
    <row r="560" spans="3:5" ht="15">
      <c r="C560"/>
      <c r="E560"/>
    </row>
    <row r="561" spans="3:5" ht="15">
      <c r="C561"/>
      <c r="E561"/>
    </row>
    <row r="562" spans="3:5" ht="15">
      <c r="C562"/>
      <c r="E562"/>
    </row>
    <row r="563" spans="3:5" ht="15">
      <c r="C563"/>
      <c r="E563"/>
    </row>
    <row r="564" spans="3:5" ht="15">
      <c r="C564"/>
      <c r="E564"/>
    </row>
    <row r="565" spans="3:5" ht="15">
      <c r="C565"/>
      <c r="E565"/>
    </row>
    <row r="566" spans="3:5" ht="15">
      <c r="C566"/>
      <c r="E566"/>
    </row>
    <row r="567" spans="3:5" ht="15">
      <c r="C567"/>
      <c r="E567"/>
    </row>
    <row r="568" spans="3:5" ht="15">
      <c r="C568"/>
      <c r="E568"/>
    </row>
    <row r="569" spans="3:5" ht="15">
      <c r="C569"/>
      <c r="E569"/>
    </row>
    <row r="570" spans="3:5" ht="15">
      <c r="C570"/>
      <c r="E570"/>
    </row>
    <row r="571" spans="3:5" ht="15">
      <c r="C571"/>
      <c r="E571"/>
    </row>
    <row r="572" spans="3:5" ht="15">
      <c r="C572"/>
      <c r="E572"/>
    </row>
    <row r="573" spans="3:5" ht="15">
      <c r="C573"/>
      <c r="E573"/>
    </row>
    <row r="574" spans="3:5" ht="15">
      <c r="C574"/>
      <c r="E574"/>
    </row>
    <row r="575" spans="3:5" ht="15">
      <c r="C575"/>
      <c r="E575"/>
    </row>
    <row r="576" spans="3:5" ht="15">
      <c r="C576"/>
      <c r="E576"/>
    </row>
    <row r="577" spans="3:5" ht="15">
      <c r="C577"/>
      <c r="E577"/>
    </row>
    <row r="578" spans="3:5" ht="15">
      <c r="C578"/>
      <c r="E578"/>
    </row>
    <row r="579" spans="3:5" ht="15">
      <c r="C579"/>
      <c r="E579"/>
    </row>
    <row r="580" spans="3:5" ht="15">
      <c r="C580"/>
      <c r="E580"/>
    </row>
    <row r="581" spans="3:5" ht="15">
      <c r="C581"/>
      <c r="E581"/>
    </row>
    <row r="582" spans="3:5" ht="15">
      <c r="C582"/>
      <c r="E582"/>
    </row>
    <row r="583" spans="3:5" ht="15">
      <c r="C583"/>
      <c r="E583"/>
    </row>
    <row r="584" spans="3:5" ht="15">
      <c r="C584"/>
      <c r="E584"/>
    </row>
    <row r="585" spans="3:5" ht="15">
      <c r="C585"/>
      <c r="E585"/>
    </row>
    <row r="586" spans="3:5" ht="15">
      <c r="C586"/>
      <c r="E586"/>
    </row>
    <row r="587" spans="3:5" ht="15">
      <c r="C587"/>
      <c r="E587"/>
    </row>
    <row r="588" spans="3:5" ht="15">
      <c r="C588"/>
      <c r="E588"/>
    </row>
    <row r="589" spans="3:5" ht="15">
      <c r="C589"/>
      <c r="E589"/>
    </row>
    <row r="590" spans="3:5" ht="15">
      <c r="C590"/>
      <c r="E590"/>
    </row>
    <row r="591" spans="3:5" ht="15">
      <c r="C591"/>
      <c r="E591"/>
    </row>
    <row r="592" spans="3:5" ht="15">
      <c r="C592"/>
      <c r="E592"/>
    </row>
    <row r="593" spans="3:5" ht="15">
      <c r="C593"/>
      <c r="E593"/>
    </row>
    <row r="594" spans="3:5" ht="15">
      <c r="C594"/>
      <c r="E594"/>
    </row>
    <row r="595" spans="3:5" ht="15">
      <c r="C595"/>
      <c r="E595"/>
    </row>
    <row r="596" spans="3:5" ht="15">
      <c r="C596"/>
      <c r="E596"/>
    </row>
    <row r="597" spans="3:5" ht="15">
      <c r="C597"/>
      <c r="E597"/>
    </row>
    <row r="598" spans="3:5" ht="15">
      <c r="C598"/>
      <c r="E598"/>
    </row>
    <row r="599" spans="3:5" ht="15">
      <c r="C599"/>
      <c r="E599"/>
    </row>
    <row r="600" spans="3:5" ht="15">
      <c r="C600"/>
      <c r="E600"/>
    </row>
    <row r="601" spans="3:5" ht="15">
      <c r="C601"/>
      <c r="E601"/>
    </row>
    <row r="602" spans="3:5" ht="15">
      <c r="C602"/>
      <c r="E602"/>
    </row>
    <row r="603" spans="3:5" ht="15">
      <c r="C603"/>
      <c r="E603"/>
    </row>
    <row r="604" spans="3:5" ht="15">
      <c r="C604"/>
      <c r="E604"/>
    </row>
    <row r="605" spans="3:5" ht="15">
      <c r="C605"/>
      <c r="E605"/>
    </row>
    <row r="606" spans="3:5" ht="15">
      <c r="C606"/>
      <c r="E606"/>
    </row>
    <row r="607" spans="3:5" ht="15">
      <c r="C607"/>
      <c r="E607"/>
    </row>
    <row r="608" spans="3:5" ht="15">
      <c r="C608"/>
      <c r="E608"/>
    </row>
    <row r="609" spans="3:5" ht="15">
      <c r="C609"/>
      <c r="E609"/>
    </row>
    <row r="610" spans="3:5" ht="15">
      <c r="C610"/>
      <c r="E610"/>
    </row>
    <row r="611" spans="3:5" ht="15">
      <c r="C611"/>
      <c r="E611"/>
    </row>
    <row r="612" spans="3:5" ht="15">
      <c r="C612" s="1"/>
      <c r="E612"/>
    </row>
    <row r="613" spans="3:5" ht="15">
      <c r="C613" s="1"/>
      <c r="E613"/>
    </row>
    <row r="614" spans="3:5" ht="15">
      <c r="C614" s="1"/>
      <c r="E614"/>
    </row>
    <row r="615" spans="3:5" ht="15">
      <c r="C615" s="1"/>
      <c r="E615"/>
    </row>
    <row r="616" spans="3:5" ht="15">
      <c r="C616" s="1"/>
      <c r="E616"/>
    </row>
    <row r="617" spans="3:5" ht="15">
      <c r="C617" s="1"/>
      <c r="E617"/>
    </row>
    <row r="618" spans="3:5" ht="15">
      <c r="C618" s="1"/>
      <c r="E618"/>
    </row>
    <row r="619" spans="3:5" ht="15">
      <c r="C619" s="1"/>
      <c r="E619"/>
    </row>
    <row r="620" spans="3:5" ht="15">
      <c r="C620" s="1"/>
      <c r="E620"/>
    </row>
    <row r="621" spans="3:5" ht="15">
      <c r="C621" s="1"/>
      <c r="E621"/>
    </row>
    <row r="622" spans="3:5" ht="15">
      <c r="C622" s="1"/>
      <c r="E622"/>
    </row>
    <row r="623" spans="3:5" ht="15">
      <c r="C623" s="1"/>
      <c r="E623"/>
    </row>
    <row r="624" spans="3:5" ht="15">
      <c r="C624" s="1"/>
      <c r="E624"/>
    </row>
    <row r="625" spans="3:5" ht="15">
      <c r="C625" s="1"/>
      <c r="E625"/>
    </row>
    <row r="626" spans="3:5" ht="15">
      <c r="C626" s="1"/>
      <c r="E626"/>
    </row>
    <row r="627" spans="3:5" ht="15">
      <c r="C627" s="1"/>
      <c r="E627"/>
    </row>
    <row r="628" spans="3:5" ht="15">
      <c r="C628" s="1"/>
      <c r="E628"/>
    </row>
    <row r="629" spans="3:5" ht="15">
      <c r="C629" s="1"/>
      <c r="E629"/>
    </row>
    <row r="630" spans="3:5" ht="15">
      <c r="C630" s="1"/>
      <c r="E630"/>
    </row>
    <row r="631" spans="3:5" ht="15">
      <c r="C631" s="1"/>
      <c r="E631"/>
    </row>
    <row r="632" spans="3:5" ht="15">
      <c r="C632" s="1"/>
      <c r="E632"/>
    </row>
    <row r="633" spans="3:5" ht="15">
      <c r="C633" s="1"/>
      <c r="E633"/>
    </row>
    <row r="634" spans="3:5" ht="15">
      <c r="C634" s="1"/>
      <c r="E634"/>
    </row>
    <row r="635" spans="3:5" ht="15">
      <c r="C635" s="1"/>
      <c r="E635"/>
    </row>
    <row r="636" spans="3:5" ht="15">
      <c r="C636" s="1"/>
      <c r="E636"/>
    </row>
    <row r="637" spans="3:5" ht="15">
      <c r="C637" s="1"/>
      <c r="E637"/>
    </row>
    <row r="638" spans="3:5" ht="15">
      <c r="C638" s="1"/>
      <c r="E638"/>
    </row>
    <row r="639" spans="3:5" ht="15">
      <c r="C639" s="1"/>
      <c r="E639"/>
    </row>
    <row r="640" spans="3:5" ht="15">
      <c r="C640" s="1"/>
      <c r="E640"/>
    </row>
    <row r="641" spans="3:5" ht="15">
      <c r="C641" s="1"/>
      <c r="E641"/>
    </row>
    <row r="642" spans="3:5" ht="15">
      <c r="C642" s="1"/>
      <c r="E642"/>
    </row>
    <row r="643" spans="3:5" ht="15">
      <c r="C643" s="1"/>
      <c r="E643"/>
    </row>
    <row r="644" spans="3:5" ht="15">
      <c r="C644" s="1"/>
      <c r="E644"/>
    </row>
    <row r="645" spans="3:5" ht="15">
      <c r="C645" s="1"/>
      <c r="E645"/>
    </row>
    <row r="646" spans="3:5" ht="15">
      <c r="C646" s="1"/>
      <c r="E646"/>
    </row>
    <row r="647" spans="3:5" ht="15">
      <c r="C647" s="1"/>
      <c r="E647"/>
    </row>
    <row r="648" spans="3:5" ht="15">
      <c r="C648" s="1"/>
      <c r="E648"/>
    </row>
    <row r="649" spans="3:5" ht="15">
      <c r="C649" s="1"/>
      <c r="E649"/>
    </row>
    <row r="650" spans="3:5" ht="15">
      <c r="C650" s="1"/>
      <c r="E650"/>
    </row>
    <row r="651" spans="3:5" ht="15">
      <c r="C651" s="1"/>
      <c r="E651"/>
    </row>
    <row r="652" spans="3:5" ht="15">
      <c r="C652" s="1"/>
      <c r="E652"/>
    </row>
    <row r="653" spans="3:5" ht="15">
      <c r="C653" s="1"/>
      <c r="E653"/>
    </row>
    <row r="654" spans="3:5" ht="15">
      <c r="C654" s="1"/>
      <c r="E654"/>
    </row>
    <row r="655" spans="3:5" ht="15">
      <c r="C655" s="1"/>
      <c r="E655"/>
    </row>
    <row r="656" spans="3:5" ht="15">
      <c r="C656" s="1"/>
      <c r="E656"/>
    </row>
    <row r="657" spans="3:5" ht="15">
      <c r="C657" s="1"/>
      <c r="E657"/>
    </row>
    <row r="658" spans="3:5" ht="15">
      <c r="C658" s="1"/>
      <c r="E658"/>
    </row>
    <row r="659" spans="3:5" ht="15">
      <c r="C659" s="1"/>
      <c r="E659"/>
    </row>
    <row r="660" spans="3:5" ht="15">
      <c r="C660" s="1"/>
      <c r="E660"/>
    </row>
    <row r="661" spans="3:5" ht="15">
      <c r="C661" s="1"/>
      <c r="E661"/>
    </row>
    <row r="662" spans="3:5" ht="15">
      <c r="C662" s="1"/>
      <c r="E662"/>
    </row>
    <row r="663" spans="3:5" ht="15">
      <c r="C663" s="1"/>
      <c r="E663"/>
    </row>
    <row r="664" spans="3:5" ht="15">
      <c r="C664" s="1"/>
      <c r="E664"/>
    </row>
    <row r="665" spans="3:5" ht="15">
      <c r="C665" s="1"/>
      <c r="E665"/>
    </row>
    <row r="666" spans="3:5" ht="15">
      <c r="C666" s="1"/>
      <c r="E666"/>
    </row>
    <row r="667" spans="3:5" ht="15">
      <c r="C667" s="1"/>
      <c r="E667"/>
    </row>
    <row r="668" spans="3:5" ht="15">
      <c r="C668" s="1"/>
      <c r="E668"/>
    </row>
    <row r="669" spans="3:5" ht="15">
      <c r="C669" s="1"/>
      <c r="E669"/>
    </row>
    <row r="670" spans="3:5" ht="15">
      <c r="C670" s="1"/>
      <c r="E670"/>
    </row>
    <row r="671" spans="3:5" ht="15">
      <c r="C671" s="1"/>
      <c r="E671"/>
    </row>
    <row r="672" spans="3:5" ht="15">
      <c r="C672" s="1"/>
      <c r="E672"/>
    </row>
    <row r="673" spans="3:5" ht="15">
      <c r="C673" s="1"/>
      <c r="E673"/>
    </row>
    <row r="674" spans="3:5" ht="15">
      <c r="C674" s="1"/>
      <c r="E674"/>
    </row>
    <row r="675" spans="3:5" ht="15">
      <c r="C675" s="1"/>
      <c r="E675"/>
    </row>
    <row r="676" spans="3:5" ht="15">
      <c r="C676" s="1"/>
      <c r="E676"/>
    </row>
    <row r="677" spans="3:5" ht="15">
      <c r="C677" s="1"/>
      <c r="E677"/>
    </row>
    <row r="678" spans="3:5" ht="15">
      <c r="C678" s="1"/>
      <c r="E678"/>
    </row>
    <row r="679" spans="3:5" ht="15">
      <c r="C679" s="1"/>
      <c r="E679"/>
    </row>
    <row r="680" spans="3:5" ht="15">
      <c r="C680" s="1"/>
      <c r="E680"/>
    </row>
    <row r="681" spans="3:5" ht="15">
      <c r="C681" s="1"/>
      <c r="E681"/>
    </row>
    <row r="682" spans="3:5" ht="15">
      <c r="C682" s="1"/>
      <c r="E682"/>
    </row>
    <row r="683" spans="3:5" ht="15">
      <c r="C683" s="1"/>
      <c r="E683"/>
    </row>
    <row r="684" spans="3:5" ht="15">
      <c r="C684" s="1"/>
      <c r="E684"/>
    </row>
    <row r="685" spans="3:5" ht="15">
      <c r="C685" s="1"/>
      <c r="E685"/>
    </row>
    <row r="686" spans="3:5" ht="15">
      <c r="C686" s="1"/>
      <c r="E686"/>
    </row>
    <row r="687" spans="3:5" ht="15">
      <c r="C687" s="1"/>
      <c r="E687"/>
    </row>
    <row r="688" spans="3:5" ht="15">
      <c r="C688" s="1"/>
      <c r="E688"/>
    </row>
    <row r="689" spans="3:5" ht="15">
      <c r="C689" s="1"/>
      <c r="E689"/>
    </row>
    <row r="690" spans="3:5" ht="15">
      <c r="C690" s="1"/>
      <c r="E690"/>
    </row>
    <row r="691" spans="3:5" ht="15">
      <c r="C691" s="1"/>
      <c r="E691"/>
    </row>
    <row r="692" spans="3:5" ht="15">
      <c r="C692" s="1"/>
      <c r="E692"/>
    </row>
    <row r="693" spans="3:5" ht="15">
      <c r="C693" s="1"/>
      <c r="E693"/>
    </row>
    <row r="694" spans="3:5" ht="15">
      <c r="C694" s="1"/>
      <c r="E694"/>
    </row>
    <row r="695" spans="3:5" ht="15">
      <c r="C695" s="1"/>
      <c r="E695"/>
    </row>
    <row r="696" spans="3:5" ht="15">
      <c r="C696" s="1"/>
      <c r="E696"/>
    </row>
    <row r="697" spans="3:5" ht="15">
      <c r="C697" s="1"/>
      <c r="E697"/>
    </row>
    <row r="698" spans="3:5" ht="15">
      <c r="C698" s="1"/>
      <c r="E698"/>
    </row>
    <row r="699" spans="3:5" ht="15">
      <c r="C699" s="1"/>
      <c r="E699"/>
    </row>
    <row r="700" spans="3:5" ht="15">
      <c r="C700" s="1"/>
      <c r="E700"/>
    </row>
    <row r="701" spans="3:5" ht="15">
      <c r="C701" s="1"/>
      <c r="E701"/>
    </row>
    <row r="702" spans="3:5" ht="15">
      <c r="C702" s="1"/>
      <c r="E702"/>
    </row>
    <row r="703" spans="3:5" ht="15">
      <c r="C703" s="1"/>
      <c r="E703"/>
    </row>
    <row r="704" spans="3:5" ht="15">
      <c r="C704" s="1"/>
      <c r="E704"/>
    </row>
    <row r="705" spans="3:5" ht="15">
      <c r="C705" s="1"/>
      <c r="E705"/>
    </row>
    <row r="706" spans="3:5" ht="15">
      <c r="C706" s="1"/>
      <c r="E706"/>
    </row>
    <row r="707" spans="3:5" ht="15">
      <c r="C707" s="1"/>
      <c r="E707"/>
    </row>
    <row r="708" spans="3:5" ht="15">
      <c r="C708" s="1"/>
      <c r="E708"/>
    </row>
    <row r="709" spans="3:5" ht="15">
      <c r="C709" s="1"/>
      <c r="E709"/>
    </row>
    <row r="710" spans="3:5" ht="15">
      <c r="C710" s="1"/>
      <c r="E710"/>
    </row>
    <row r="711" spans="3:5" ht="15">
      <c r="C711" s="1"/>
      <c r="E711"/>
    </row>
    <row r="712" spans="3:5" ht="15">
      <c r="C712" s="1"/>
      <c r="E712"/>
    </row>
    <row r="713" spans="3:5" ht="15">
      <c r="C713" s="1"/>
      <c r="E713"/>
    </row>
    <row r="714" spans="3:5" ht="15">
      <c r="C714" s="1"/>
      <c r="E714"/>
    </row>
    <row r="715" spans="3:5" ht="15">
      <c r="C715" s="1"/>
      <c r="E715"/>
    </row>
    <row r="716" spans="3:5" ht="15">
      <c r="C716" s="1"/>
      <c r="E716"/>
    </row>
    <row r="717" spans="3:5" ht="15">
      <c r="C717" s="1"/>
      <c r="E717"/>
    </row>
    <row r="718" spans="3:5" ht="15">
      <c r="C718" s="1"/>
      <c r="E718"/>
    </row>
    <row r="719" spans="3:5" ht="15">
      <c r="C719" s="1"/>
      <c r="E719"/>
    </row>
    <row r="720" spans="3:5" ht="15">
      <c r="C720" s="1"/>
      <c r="E720"/>
    </row>
    <row r="721" spans="3:5" ht="15">
      <c r="C721" s="1"/>
      <c r="E721"/>
    </row>
    <row r="722" spans="3:5" ht="15">
      <c r="C722" s="1"/>
      <c r="E722"/>
    </row>
    <row r="723" spans="3:5" ht="15">
      <c r="C723" s="1"/>
      <c r="E723"/>
    </row>
    <row r="724" spans="3:5" ht="15">
      <c r="C724" s="1"/>
      <c r="E724"/>
    </row>
    <row r="725" spans="3:5" ht="15">
      <c r="C725" s="1"/>
      <c r="E725"/>
    </row>
    <row r="726" spans="3:5" ht="15">
      <c r="C726" s="1"/>
      <c r="E726"/>
    </row>
    <row r="727" spans="3:5" ht="15">
      <c r="C727" s="1"/>
      <c r="E727"/>
    </row>
    <row r="728" spans="3:5" ht="15">
      <c r="C728" s="1"/>
      <c r="E728"/>
    </row>
    <row r="729" spans="3:5" ht="15">
      <c r="C729" s="1"/>
      <c r="E729"/>
    </row>
    <row r="730" spans="3:5" ht="15">
      <c r="C730" s="1"/>
      <c r="E730"/>
    </row>
    <row r="731" spans="3:5" ht="15">
      <c r="C731" s="1"/>
      <c r="E731"/>
    </row>
    <row r="732" spans="3:5" ht="15">
      <c r="C732" s="1"/>
      <c r="E732"/>
    </row>
    <row r="733" spans="3:5" ht="15">
      <c r="C733" s="1"/>
      <c r="E733"/>
    </row>
    <row r="1037" spans="3:5" ht="15">
      <c r="C1037" s="1"/>
      <c r="E1037"/>
    </row>
    <row r="1041" spans="3:5" ht="15">
      <c r="C1041" s="1"/>
      <c r="E1041"/>
    </row>
    <row r="1042" spans="3:5" ht="15">
      <c r="C1042" s="1"/>
      <c r="E1042"/>
    </row>
    <row r="2071" spans="3:5" ht="15">
      <c r="C2071"/>
      <c r="E2071"/>
    </row>
  </sheetData>
  <sheetProtection/>
  <printOptions/>
  <pageMargins left="0.7" right="0.7" top="0.787401575" bottom="0.7874015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belle2"/>
  <dimension ref="A1:S24"/>
  <sheetViews>
    <sheetView zoomScalePageLayoutView="0" workbookViewId="0" topLeftCell="A1">
      <selection activeCell="G21" sqref="G21"/>
    </sheetView>
  </sheetViews>
  <sheetFormatPr defaultColWidth="9.140625" defaultRowHeight="15"/>
  <cols>
    <col min="1" max="1" width="9.140625" style="0" customWidth="1"/>
    <col min="2" max="2" width="22.140625" style="0" customWidth="1"/>
    <col min="3" max="4" width="9.140625" style="0" customWidth="1"/>
    <col min="5" max="5" width="9.140625" style="106" customWidth="1"/>
    <col min="6" max="6" width="9.140625" style="0" customWidth="1"/>
    <col min="7" max="7" width="14.421875" style="0" customWidth="1"/>
    <col min="8" max="8" width="9.140625" style="0" customWidth="1"/>
    <col min="9" max="9" width="9.140625" style="106" customWidth="1"/>
  </cols>
  <sheetData>
    <row r="1" spans="3:19" ht="15">
      <c r="C1">
        <v>1</v>
      </c>
      <c r="D1">
        <v>2</v>
      </c>
      <c r="E1" s="106">
        <v>3</v>
      </c>
      <c r="F1" s="106">
        <v>4</v>
      </c>
      <c r="G1" s="106">
        <v>5</v>
      </c>
      <c r="H1" s="106">
        <v>6</v>
      </c>
      <c r="I1" s="106">
        <v>7</v>
      </c>
      <c r="J1" s="106">
        <v>8</v>
      </c>
      <c r="K1" s="106">
        <v>9</v>
      </c>
      <c r="L1" s="106">
        <v>10</v>
      </c>
      <c r="M1" s="106">
        <v>11</v>
      </c>
      <c r="N1" s="106">
        <v>12</v>
      </c>
      <c r="O1" s="106">
        <v>13</v>
      </c>
      <c r="P1" s="106">
        <v>14</v>
      </c>
      <c r="Q1" s="106">
        <v>15</v>
      </c>
      <c r="R1" s="106">
        <v>16</v>
      </c>
      <c r="S1" s="106">
        <v>17</v>
      </c>
    </row>
    <row r="2" spans="3:19" ht="15">
      <c r="C2" t="s">
        <v>26</v>
      </c>
      <c r="D2" t="s">
        <v>27</v>
      </c>
      <c r="E2" s="106" t="s">
        <v>112</v>
      </c>
      <c r="F2" t="s">
        <v>28</v>
      </c>
      <c r="G2" t="s">
        <v>29</v>
      </c>
      <c r="H2" t="s">
        <v>30</v>
      </c>
      <c r="I2" t="s">
        <v>31</v>
      </c>
      <c r="J2" t="s">
        <v>32</v>
      </c>
      <c r="K2" t="s">
        <v>33</v>
      </c>
      <c r="L2" t="s">
        <v>34</v>
      </c>
      <c r="M2" t="s">
        <v>113</v>
      </c>
      <c r="N2" t="s">
        <v>35</v>
      </c>
      <c r="O2" t="s">
        <v>36</v>
      </c>
      <c r="P2" t="s">
        <v>37</v>
      </c>
      <c r="Q2" t="s">
        <v>38</v>
      </c>
      <c r="R2" t="s">
        <v>39</v>
      </c>
      <c r="S2" t="s">
        <v>40</v>
      </c>
    </row>
    <row r="3" spans="1:19" ht="15">
      <c r="A3" s="2">
        <v>1</v>
      </c>
      <c r="B3" s="11" t="s">
        <v>8</v>
      </c>
      <c r="C3" s="2">
        <v>1</v>
      </c>
      <c r="D3" s="2">
        <v>1</v>
      </c>
      <c r="E3" s="2">
        <v>0</v>
      </c>
      <c r="F3" s="2">
        <v>1</v>
      </c>
      <c r="G3" s="2">
        <v>1</v>
      </c>
      <c r="H3" s="2">
        <v>1</v>
      </c>
      <c r="I3" s="2">
        <v>1</v>
      </c>
      <c r="J3" s="2">
        <v>1</v>
      </c>
      <c r="K3" s="2">
        <v>1</v>
      </c>
      <c r="L3" s="2">
        <v>0</v>
      </c>
      <c r="M3" s="2">
        <v>0</v>
      </c>
      <c r="N3" s="2">
        <v>1</v>
      </c>
      <c r="O3" s="2">
        <v>0</v>
      </c>
      <c r="P3" s="2">
        <v>1</v>
      </c>
      <c r="Q3" s="2">
        <v>0</v>
      </c>
      <c r="R3" s="2">
        <v>1</v>
      </c>
      <c r="S3" s="2">
        <v>1</v>
      </c>
    </row>
    <row r="4" spans="1:19" ht="15">
      <c r="A4" s="2">
        <v>2</v>
      </c>
      <c r="B4" s="11" t="s">
        <v>9</v>
      </c>
      <c r="C4" s="2">
        <v>1</v>
      </c>
      <c r="D4" s="2">
        <v>1</v>
      </c>
      <c r="E4" s="2">
        <v>0</v>
      </c>
      <c r="F4" s="2">
        <v>1</v>
      </c>
      <c r="G4" s="2">
        <v>1</v>
      </c>
      <c r="H4" s="2">
        <v>1</v>
      </c>
      <c r="I4" s="2">
        <v>1</v>
      </c>
      <c r="J4" s="2">
        <v>1</v>
      </c>
      <c r="K4" s="2">
        <v>1</v>
      </c>
      <c r="L4" s="2">
        <v>1</v>
      </c>
      <c r="M4" s="2">
        <v>0</v>
      </c>
      <c r="N4" s="2">
        <v>1</v>
      </c>
      <c r="O4" s="2">
        <v>0</v>
      </c>
      <c r="P4" s="2">
        <v>1</v>
      </c>
      <c r="Q4" s="2">
        <v>0</v>
      </c>
      <c r="R4" s="2">
        <v>1</v>
      </c>
      <c r="S4" s="2">
        <v>1</v>
      </c>
    </row>
    <row r="5" spans="1:19" ht="15">
      <c r="A5" s="2">
        <v>3</v>
      </c>
      <c r="B5" s="11" t="s">
        <v>10</v>
      </c>
      <c r="C5" s="2">
        <v>1</v>
      </c>
      <c r="D5" s="2">
        <v>0</v>
      </c>
      <c r="E5" s="2">
        <v>1</v>
      </c>
      <c r="F5" s="2">
        <v>1</v>
      </c>
      <c r="G5" s="2">
        <v>1</v>
      </c>
      <c r="H5" s="2">
        <v>1</v>
      </c>
      <c r="I5" s="2">
        <v>1</v>
      </c>
      <c r="J5" s="2">
        <v>1</v>
      </c>
      <c r="K5" s="2">
        <v>0</v>
      </c>
      <c r="L5" s="2">
        <v>0</v>
      </c>
      <c r="M5" s="2">
        <v>0</v>
      </c>
      <c r="N5" s="2">
        <v>1</v>
      </c>
      <c r="O5" s="2">
        <v>0</v>
      </c>
      <c r="P5" s="2">
        <v>0</v>
      </c>
      <c r="Q5" s="2">
        <v>0</v>
      </c>
      <c r="R5" s="2">
        <v>1</v>
      </c>
      <c r="S5" s="2">
        <v>1</v>
      </c>
    </row>
    <row r="6" spans="1:19" ht="15">
      <c r="A6" s="2">
        <v>4</v>
      </c>
      <c r="B6" s="11" t="s">
        <v>11</v>
      </c>
      <c r="C6" s="2">
        <v>1</v>
      </c>
      <c r="D6" s="2">
        <v>0</v>
      </c>
      <c r="E6" s="2">
        <v>0</v>
      </c>
      <c r="F6" s="2">
        <v>1</v>
      </c>
      <c r="G6" s="2">
        <v>1</v>
      </c>
      <c r="H6" s="2">
        <v>1</v>
      </c>
      <c r="I6" s="2">
        <v>1</v>
      </c>
      <c r="J6" s="2">
        <v>1</v>
      </c>
      <c r="K6" s="2">
        <v>0</v>
      </c>
      <c r="L6" s="2">
        <v>0</v>
      </c>
      <c r="M6" s="2">
        <v>0</v>
      </c>
      <c r="N6" s="2">
        <v>1</v>
      </c>
      <c r="O6" s="2">
        <v>1</v>
      </c>
      <c r="P6" s="2">
        <v>0</v>
      </c>
      <c r="Q6" s="2">
        <v>0</v>
      </c>
      <c r="R6" s="2">
        <v>1</v>
      </c>
      <c r="S6" s="2">
        <v>1</v>
      </c>
    </row>
    <row r="7" spans="1:19" ht="15">
      <c r="A7" s="2">
        <v>5</v>
      </c>
      <c r="B7" s="11" t="s">
        <v>12</v>
      </c>
      <c r="C7" s="2">
        <v>1</v>
      </c>
      <c r="D7" s="2">
        <v>0</v>
      </c>
      <c r="E7" s="2">
        <v>0</v>
      </c>
      <c r="F7" s="2">
        <v>1</v>
      </c>
      <c r="G7" s="2">
        <v>1</v>
      </c>
      <c r="H7" s="2">
        <v>1</v>
      </c>
      <c r="I7" s="2">
        <v>1</v>
      </c>
      <c r="J7" s="2">
        <v>1</v>
      </c>
      <c r="K7" s="2">
        <v>0</v>
      </c>
      <c r="L7" s="2">
        <v>0</v>
      </c>
      <c r="M7" s="2">
        <v>0</v>
      </c>
      <c r="N7" s="2">
        <v>1</v>
      </c>
      <c r="O7" s="2">
        <v>1</v>
      </c>
      <c r="P7" s="2">
        <v>0</v>
      </c>
      <c r="Q7" s="2">
        <v>0</v>
      </c>
      <c r="R7" s="2">
        <v>1</v>
      </c>
      <c r="S7" s="2">
        <v>1</v>
      </c>
    </row>
    <row r="8" spans="1:19" ht="15">
      <c r="A8" s="2">
        <v>6</v>
      </c>
      <c r="B8" s="11" t="s">
        <v>13</v>
      </c>
      <c r="C8" s="2">
        <v>1</v>
      </c>
      <c r="D8" s="2">
        <v>0</v>
      </c>
      <c r="E8" s="2">
        <v>0</v>
      </c>
      <c r="F8" s="2">
        <v>1</v>
      </c>
      <c r="G8" s="2">
        <v>1</v>
      </c>
      <c r="H8" s="2">
        <v>1</v>
      </c>
      <c r="I8" s="2">
        <v>1</v>
      </c>
      <c r="J8" s="2">
        <v>1</v>
      </c>
      <c r="K8" s="2">
        <v>0</v>
      </c>
      <c r="L8" s="2">
        <v>0</v>
      </c>
      <c r="M8" s="2">
        <v>0</v>
      </c>
      <c r="N8" s="2">
        <v>1</v>
      </c>
      <c r="O8" s="2">
        <v>1</v>
      </c>
      <c r="P8" s="2">
        <v>0</v>
      </c>
      <c r="Q8" s="2">
        <v>0</v>
      </c>
      <c r="R8" s="2">
        <v>1</v>
      </c>
      <c r="S8" s="2">
        <v>1</v>
      </c>
    </row>
    <row r="9" spans="1:19" ht="15">
      <c r="A9" s="2">
        <v>7</v>
      </c>
      <c r="B9" s="11" t="s">
        <v>14</v>
      </c>
      <c r="C9" s="2">
        <v>1</v>
      </c>
      <c r="D9" s="2">
        <v>0</v>
      </c>
      <c r="E9" s="2">
        <v>0</v>
      </c>
      <c r="F9" s="2">
        <v>1</v>
      </c>
      <c r="G9" s="2">
        <v>1</v>
      </c>
      <c r="H9" s="2">
        <v>1</v>
      </c>
      <c r="I9" s="2">
        <v>1</v>
      </c>
      <c r="J9" s="2">
        <v>1</v>
      </c>
      <c r="K9" s="2">
        <v>1</v>
      </c>
      <c r="L9" s="2">
        <v>0</v>
      </c>
      <c r="M9" s="2">
        <v>0</v>
      </c>
      <c r="N9" s="2">
        <v>1</v>
      </c>
      <c r="O9" s="2">
        <v>0</v>
      </c>
      <c r="P9" s="2">
        <v>0</v>
      </c>
      <c r="Q9" s="2">
        <v>0</v>
      </c>
      <c r="R9" s="2">
        <v>1</v>
      </c>
      <c r="S9" s="2">
        <v>1</v>
      </c>
    </row>
    <row r="10" spans="1:19" ht="15">
      <c r="A10" s="2">
        <v>8</v>
      </c>
      <c r="B10" s="11" t="s">
        <v>15</v>
      </c>
      <c r="C10" s="2">
        <v>1</v>
      </c>
      <c r="D10" s="2">
        <v>0</v>
      </c>
      <c r="E10" s="2">
        <v>1</v>
      </c>
      <c r="F10" s="2">
        <v>1</v>
      </c>
      <c r="G10" s="2">
        <v>1</v>
      </c>
      <c r="H10" s="2">
        <v>1</v>
      </c>
      <c r="I10" s="2">
        <v>1</v>
      </c>
      <c r="J10" s="2">
        <v>1</v>
      </c>
      <c r="K10" s="2">
        <v>0</v>
      </c>
      <c r="L10" s="2">
        <v>0</v>
      </c>
      <c r="M10" s="2">
        <v>0</v>
      </c>
      <c r="N10" s="2">
        <v>1</v>
      </c>
      <c r="O10" s="2">
        <v>1</v>
      </c>
      <c r="P10" s="2">
        <v>0</v>
      </c>
      <c r="Q10" s="2">
        <v>0</v>
      </c>
      <c r="R10" s="2">
        <v>1</v>
      </c>
      <c r="S10" s="2">
        <v>1</v>
      </c>
    </row>
    <row r="11" spans="1:19" ht="15">
      <c r="A11" s="2">
        <v>9</v>
      </c>
      <c r="B11" s="11" t="s">
        <v>16</v>
      </c>
      <c r="C11" s="2">
        <v>1</v>
      </c>
      <c r="D11" s="2">
        <v>0</v>
      </c>
      <c r="E11" s="2">
        <v>0</v>
      </c>
      <c r="F11" s="2">
        <v>1</v>
      </c>
      <c r="G11" s="2">
        <v>1</v>
      </c>
      <c r="H11" s="2">
        <v>1</v>
      </c>
      <c r="I11" s="2">
        <v>1</v>
      </c>
      <c r="J11" s="2">
        <v>1</v>
      </c>
      <c r="K11" s="2">
        <v>0</v>
      </c>
      <c r="L11" s="2">
        <v>0</v>
      </c>
      <c r="M11" s="2">
        <v>0</v>
      </c>
      <c r="N11" s="2">
        <v>1</v>
      </c>
      <c r="O11" s="2">
        <v>1</v>
      </c>
      <c r="P11" s="2">
        <v>0</v>
      </c>
      <c r="Q11" s="2">
        <v>0</v>
      </c>
      <c r="R11" s="2">
        <v>1</v>
      </c>
      <c r="S11" s="2">
        <v>1</v>
      </c>
    </row>
    <row r="12" spans="1:19" ht="15">
      <c r="A12" s="2">
        <v>10</v>
      </c>
      <c r="B12" s="11" t="s">
        <v>17</v>
      </c>
      <c r="C12" s="2">
        <v>1</v>
      </c>
      <c r="D12" s="2">
        <v>0</v>
      </c>
      <c r="E12" s="2">
        <v>0</v>
      </c>
      <c r="F12" s="2">
        <v>1</v>
      </c>
      <c r="G12" s="2">
        <v>1</v>
      </c>
      <c r="H12" s="2">
        <v>1</v>
      </c>
      <c r="I12" s="2">
        <v>1</v>
      </c>
      <c r="J12" s="2">
        <v>1</v>
      </c>
      <c r="K12" s="2">
        <v>1</v>
      </c>
      <c r="L12" s="2">
        <v>0</v>
      </c>
      <c r="M12" s="2">
        <v>0</v>
      </c>
      <c r="N12" s="2">
        <v>1</v>
      </c>
      <c r="O12" s="2">
        <v>0</v>
      </c>
      <c r="P12" s="2">
        <v>1</v>
      </c>
      <c r="Q12" s="2">
        <v>0</v>
      </c>
      <c r="R12" s="2">
        <v>1</v>
      </c>
      <c r="S12" s="2">
        <v>1</v>
      </c>
    </row>
    <row r="13" spans="1:19" ht="15">
      <c r="A13" s="2">
        <v>11</v>
      </c>
      <c r="B13" s="11" t="s">
        <v>18</v>
      </c>
      <c r="C13" s="2">
        <v>1</v>
      </c>
      <c r="D13" s="2">
        <v>0</v>
      </c>
      <c r="E13" s="2">
        <v>0</v>
      </c>
      <c r="F13" s="2">
        <v>1</v>
      </c>
      <c r="G13" s="2">
        <v>1</v>
      </c>
      <c r="H13" s="2">
        <v>1</v>
      </c>
      <c r="I13" s="2">
        <v>1</v>
      </c>
      <c r="J13" s="2">
        <v>1</v>
      </c>
      <c r="K13" s="2">
        <v>1</v>
      </c>
      <c r="L13" s="2">
        <v>0</v>
      </c>
      <c r="M13" s="2">
        <v>0</v>
      </c>
      <c r="N13" s="2">
        <v>1</v>
      </c>
      <c r="O13" s="2">
        <v>0</v>
      </c>
      <c r="P13" s="2">
        <v>1</v>
      </c>
      <c r="Q13" s="2">
        <v>0</v>
      </c>
      <c r="R13" s="2">
        <v>1</v>
      </c>
      <c r="S13" s="2">
        <v>1</v>
      </c>
    </row>
    <row r="14" spans="1:19" ht="15">
      <c r="A14" s="2">
        <v>12</v>
      </c>
      <c r="B14" s="11" t="s">
        <v>19</v>
      </c>
      <c r="C14" s="2">
        <v>1</v>
      </c>
      <c r="D14" s="2">
        <v>0</v>
      </c>
      <c r="E14" s="2">
        <v>0</v>
      </c>
      <c r="F14" s="2">
        <v>1</v>
      </c>
      <c r="G14" s="2">
        <v>1</v>
      </c>
      <c r="H14" s="2">
        <v>1</v>
      </c>
      <c r="I14" s="2">
        <v>1</v>
      </c>
      <c r="J14" s="2">
        <v>1</v>
      </c>
      <c r="K14" s="2">
        <v>1</v>
      </c>
      <c r="L14" s="2">
        <v>1</v>
      </c>
      <c r="M14" s="2">
        <v>0</v>
      </c>
      <c r="N14" s="2">
        <v>1</v>
      </c>
      <c r="O14" s="2">
        <v>0</v>
      </c>
      <c r="P14" s="2">
        <v>1</v>
      </c>
      <c r="Q14" s="2">
        <v>0</v>
      </c>
      <c r="R14" s="2">
        <v>1</v>
      </c>
      <c r="S14" s="2">
        <v>1</v>
      </c>
    </row>
    <row r="15" spans="1:19" ht="15">
      <c r="A15" s="2">
        <v>13</v>
      </c>
      <c r="B15" s="11" t="s">
        <v>20</v>
      </c>
      <c r="C15" s="2">
        <v>1</v>
      </c>
      <c r="D15" s="2">
        <v>0</v>
      </c>
      <c r="E15" s="2">
        <v>0</v>
      </c>
      <c r="F15" s="2">
        <v>1</v>
      </c>
      <c r="G15" s="2">
        <v>1</v>
      </c>
      <c r="H15" s="2">
        <v>1</v>
      </c>
      <c r="I15" s="2">
        <v>1</v>
      </c>
      <c r="J15" s="2">
        <v>1</v>
      </c>
      <c r="K15" s="2">
        <v>0</v>
      </c>
      <c r="L15" s="2">
        <v>0</v>
      </c>
      <c r="M15" s="2">
        <v>0</v>
      </c>
      <c r="N15" s="2">
        <v>1</v>
      </c>
      <c r="O15" s="2">
        <v>1</v>
      </c>
      <c r="P15" s="2">
        <v>0</v>
      </c>
      <c r="Q15" s="2">
        <v>1</v>
      </c>
      <c r="R15" s="2">
        <v>1</v>
      </c>
      <c r="S15" s="2">
        <v>1</v>
      </c>
    </row>
    <row r="16" spans="1:19" ht="15">
      <c r="A16" s="2">
        <v>14</v>
      </c>
      <c r="B16" s="11" t="s">
        <v>21</v>
      </c>
      <c r="C16" s="2">
        <v>1</v>
      </c>
      <c r="D16" s="2">
        <v>1</v>
      </c>
      <c r="E16" s="2">
        <v>0</v>
      </c>
      <c r="F16" s="2">
        <v>1</v>
      </c>
      <c r="G16" s="2">
        <v>1</v>
      </c>
      <c r="H16" s="2">
        <v>1</v>
      </c>
      <c r="I16" s="2">
        <v>1</v>
      </c>
      <c r="J16" s="2">
        <v>1</v>
      </c>
      <c r="K16" s="2">
        <v>0</v>
      </c>
      <c r="L16" s="2">
        <v>0</v>
      </c>
      <c r="M16" s="2">
        <v>0</v>
      </c>
      <c r="N16" s="2">
        <v>1</v>
      </c>
      <c r="O16" s="2">
        <v>1</v>
      </c>
      <c r="P16" s="2">
        <v>0</v>
      </c>
      <c r="Q16" s="2">
        <v>0</v>
      </c>
      <c r="R16" s="2">
        <v>1</v>
      </c>
      <c r="S16" s="2">
        <v>1</v>
      </c>
    </row>
    <row r="17" spans="1:19" ht="15">
      <c r="A17" s="2">
        <v>15</v>
      </c>
      <c r="B17" s="11" t="s">
        <v>22</v>
      </c>
      <c r="C17" s="2">
        <v>1</v>
      </c>
      <c r="D17" s="2">
        <v>0</v>
      </c>
      <c r="E17" s="2">
        <v>0</v>
      </c>
      <c r="F17" s="2">
        <v>1</v>
      </c>
      <c r="G17" s="2">
        <v>1</v>
      </c>
      <c r="H17" s="2">
        <v>1</v>
      </c>
      <c r="I17" s="2">
        <v>1</v>
      </c>
      <c r="J17" s="2">
        <v>1</v>
      </c>
      <c r="K17" s="2">
        <v>0</v>
      </c>
      <c r="L17" s="2">
        <v>0</v>
      </c>
      <c r="M17" s="2">
        <v>0</v>
      </c>
      <c r="N17" s="2">
        <v>1</v>
      </c>
      <c r="O17" s="2">
        <v>1</v>
      </c>
      <c r="P17" s="2">
        <v>0</v>
      </c>
      <c r="Q17" s="2">
        <v>0</v>
      </c>
      <c r="R17" s="2">
        <v>1</v>
      </c>
      <c r="S17" s="2">
        <v>1</v>
      </c>
    </row>
    <row r="18" spans="1:19" ht="15">
      <c r="A18" s="2">
        <v>16</v>
      </c>
      <c r="B18" s="11" t="s">
        <v>23</v>
      </c>
      <c r="C18" s="2">
        <v>1</v>
      </c>
      <c r="D18" s="2">
        <v>0</v>
      </c>
      <c r="E18" s="2">
        <v>0</v>
      </c>
      <c r="F18" s="2">
        <v>1</v>
      </c>
      <c r="G18" s="2">
        <v>1</v>
      </c>
      <c r="H18" s="2">
        <v>1</v>
      </c>
      <c r="I18" s="2">
        <v>1</v>
      </c>
      <c r="J18" s="2">
        <v>1</v>
      </c>
      <c r="K18" s="2">
        <v>0</v>
      </c>
      <c r="L18" s="2">
        <v>0</v>
      </c>
      <c r="M18" s="2">
        <v>1</v>
      </c>
      <c r="N18" s="2">
        <v>1</v>
      </c>
      <c r="O18" s="2">
        <v>1</v>
      </c>
      <c r="P18" s="2">
        <v>0</v>
      </c>
      <c r="Q18" s="2">
        <v>0</v>
      </c>
      <c r="R18" s="2">
        <v>1</v>
      </c>
      <c r="S18" s="2">
        <v>1</v>
      </c>
    </row>
    <row r="24" ht="15">
      <c r="O24" s="106"/>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7"/>
  <dimension ref="A1:U360"/>
  <sheetViews>
    <sheetView zoomScalePageLayoutView="0" workbookViewId="0" topLeftCell="A1">
      <selection activeCell="D21" sqref="D21"/>
    </sheetView>
  </sheetViews>
  <sheetFormatPr defaultColWidth="9.140625" defaultRowHeight="15"/>
  <cols>
    <col min="1" max="1" width="6.00390625" style="0" customWidth="1"/>
    <col min="2" max="2" width="4.421875" style="0" customWidth="1"/>
    <col min="3" max="3" width="13.421875" style="0" customWidth="1"/>
    <col min="4" max="4" width="24.421875" style="0" customWidth="1"/>
    <col min="5" max="5" width="38.7109375" style="0" customWidth="1"/>
    <col min="6" max="6" width="11.8515625" style="0" customWidth="1"/>
    <col min="7" max="7" width="9.140625" style="0" customWidth="1"/>
    <col min="8" max="8" width="22.57421875" style="0" customWidth="1"/>
    <col min="9" max="9" width="13.8515625" style="0" customWidth="1"/>
    <col min="10" max="12" width="9.140625" style="0" customWidth="1"/>
    <col min="13" max="13" width="17.28125" style="0" customWidth="1"/>
    <col min="14" max="14" width="15.28125" style="0" customWidth="1"/>
    <col min="15" max="15" width="9.140625" style="0" customWidth="1"/>
    <col min="16" max="16" width="15.57421875" style="0" customWidth="1"/>
    <col min="17" max="18" width="9.140625" style="0" customWidth="1"/>
    <col min="19" max="19" width="14.28125" style="0" customWidth="1"/>
    <col min="20" max="20" width="17.57421875" style="0" customWidth="1"/>
  </cols>
  <sheetData>
    <row r="1" spans="1:21" ht="15">
      <c r="A1" s="106" t="s">
        <v>62</v>
      </c>
      <c r="B1" s="106" t="s">
        <v>25</v>
      </c>
      <c r="C1" s="106" t="s">
        <v>63</v>
      </c>
      <c r="D1" s="106" t="s">
        <v>64</v>
      </c>
      <c r="E1" s="106" t="s">
        <v>89</v>
      </c>
      <c r="F1" s="135"/>
      <c r="G1" s="108"/>
      <c r="H1" s="108"/>
      <c r="I1" s="108"/>
      <c r="J1" s="108"/>
      <c r="K1" s="2"/>
      <c r="L1" s="2"/>
      <c r="M1" s="2"/>
      <c r="N1" s="2"/>
      <c r="O1" s="2"/>
      <c r="P1" s="2"/>
      <c r="Q1" s="2"/>
      <c r="R1" s="2"/>
      <c r="S1" s="2"/>
      <c r="T1" s="2"/>
      <c r="U1" s="2"/>
    </row>
    <row r="2" spans="1:10" ht="15">
      <c r="A2" s="106">
        <v>2024</v>
      </c>
      <c r="B2" s="106">
        <v>1</v>
      </c>
      <c r="C2" s="106" t="s">
        <v>114</v>
      </c>
      <c r="D2" s="106" t="s">
        <v>26</v>
      </c>
      <c r="E2" s="1">
        <v>45292</v>
      </c>
      <c r="F2" s="135"/>
      <c r="G2" s="135"/>
      <c r="H2" s="135"/>
      <c r="I2" s="135"/>
      <c r="J2" s="135"/>
    </row>
    <row r="3" spans="1:10" ht="15">
      <c r="A3" s="106">
        <v>2024</v>
      </c>
      <c r="B3" s="106">
        <v>2</v>
      </c>
      <c r="C3" s="106" t="s">
        <v>115</v>
      </c>
      <c r="D3" s="106" t="s">
        <v>27</v>
      </c>
      <c r="E3" s="1">
        <v>45297</v>
      </c>
      <c r="F3" s="135"/>
      <c r="G3" s="135"/>
      <c r="H3" s="135"/>
      <c r="I3" s="135"/>
      <c r="J3" s="135"/>
    </row>
    <row r="4" spans="1:10" s="106" customFormat="1" ht="15">
      <c r="A4" s="106">
        <v>2024</v>
      </c>
      <c r="B4" s="106">
        <v>3</v>
      </c>
      <c r="C4" s="106" t="s">
        <v>116</v>
      </c>
      <c r="D4" s="106" t="s">
        <v>112</v>
      </c>
      <c r="E4" s="1">
        <v>45359</v>
      </c>
      <c r="F4" s="135"/>
      <c r="G4" s="135"/>
      <c r="H4" s="135"/>
      <c r="I4" s="135"/>
      <c r="J4" s="135"/>
    </row>
    <row r="5" spans="1:10" ht="15">
      <c r="A5" s="106">
        <v>2024</v>
      </c>
      <c r="B5" s="106">
        <v>4</v>
      </c>
      <c r="C5" s="106" t="s">
        <v>117</v>
      </c>
      <c r="D5" s="106" t="s">
        <v>28</v>
      </c>
      <c r="E5" s="1">
        <v>45380</v>
      </c>
      <c r="F5" s="135"/>
      <c r="G5" s="135"/>
      <c r="H5" s="135"/>
      <c r="I5" s="135"/>
      <c r="J5" s="135"/>
    </row>
    <row r="6" spans="1:10" ht="15">
      <c r="A6" s="106">
        <v>2024</v>
      </c>
      <c r="B6" s="106">
        <v>5</v>
      </c>
      <c r="C6" s="106" t="s">
        <v>118</v>
      </c>
      <c r="D6" s="106" t="s">
        <v>29</v>
      </c>
      <c r="E6" s="1">
        <v>45383</v>
      </c>
      <c r="F6" s="135"/>
      <c r="G6" s="135"/>
      <c r="H6" s="135"/>
      <c r="I6" s="135"/>
      <c r="J6" s="135"/>
    </row>
    <row r="7" spans="1:10" ht="15">
      <c r="A7" s="106">
        <v>2024</v>
      </c>
      <c r="B7" s="106">
        <v>6</v>
      </c>
      <c r="C7" s="106" t="s">
        <v>119</v>
      </c>
      <c r="D7" s="106" t="s">
        <v>30</v>
      </c>
      <c r="E7" s="1">
        <v>45413</v>
      </c>
      <c r="F7" s="135"/>
      <c r="G7" s="135"/>
      <c r="H7" s="135"/>
      <c r="I7" s="135"/>
      <c r="J7" s="135"/>
    </row>
    <row r="8" spans="1:10" s="106" customFormat="1" ht="15">
      <c r="A8" s="106">
        <v>2024</v>
      </c>
      <c r="B8" s="106">
        <v>7</v>
      </c>
      <c r="C8" s="106" t="s">
        <v>120</v>
      </c>
      <c r="D8" s="106" t="s">
        <v>31</v>
      </c>
      <c r="E8" s="1">
        <v>45421</v>
      </c>
      <c r="F8" s="135"/>
      <c r="G8" s="135"/>
      <c r="H8" s="135"/>
      <c r="I8" s="135"/>
      <c r="J8" s="135"/>
    </row>
    <row r="9" spans="1:10" ht="15">
      <c r="A9" s="106">
        <v>2024</v>
      </c>
      <c r="B9" s="106">
        <v>8</v>
      </c>
      <c r="C9" s="106" t="s">
        <v>121</v>
      </c>
      <c r="D9" s="106" t="s">
        <v>32</v>
      </c>
      <c r="E9" s="1">
        <v>45432</v>
      </c>
      <c r="F9" s="135"/>
      <c r="G9" s="135"/>
      <c r="H9" s="135"/>
      <c r="I9" s="135"/>
      <c r="J9" s="135"/>
    </row>
    <row r="10" spans="1:10" ht="15">
      <c r="A10" s="106">
        <v>2024</v>
      </c>
      <c r="B10" s="106">
        <v>9</v>
      </c>
      <c r="C10" s="106" t="s">
        <v>122</v>
      </c>
      <c r="D10" s="106" t="s">
        <v>33</v>
      </c>
      <c r="E10" s="1">
        <v>45442</v>
      </c>
      <c r="F10" s="135"/>
      <c r="G10" s="135"/>
      <c r="H10" s="135"/>
      <c r="I10" s="135"/>
      <c r="J10" s="135"/>
    </row>
    <row r="11" spans="1:10" ht="15">
      <c r="A11" s="106">
        <v>2024</v>
      </c>
      <c r="B11" s="106">
        <v>10</v>
      </c>
      <c r="C11" s="106" t="s">
        <v>123</v>
      </c>
      <c r="D11" s="106" t="s">
        <v>34</v>
      </c>
      <c r="E11" s="1">
        <v>45519</v>
      </c>
      <c r="F11" s="135"/>
      <c r="G11" s="135"/>
      <c r="H11" s="135"/>
      <c r="I11" s="135"/>
      <c r="J11" s="135"/>
    </row>
    <row r="12" spans="1:10" ht="15">
      <c r="A12" s="106">
        <v>2024</v>
      </c>
      <c r="B12" s="106">
        <v>11</v>
      </c>
      <c r="C12" s="106" t="s">
        <v>124</v>
      </c>
      <c r="D12" s="106" t="s">
        <v>113</v>
      </c>
      <c r="E12" s="1">
        <v>45555</v>
      </c>
      <c r="F12" s="135"/>
      <c r="G12" s="135"/>
      <c r="H12" s="135"/>
      <c r="I12" s="135"/>
      <c r="J12" s="135"/>
    </row>
    <row r="13" spans="1:10" ht="15">
      <c r="A13" s="106">
        <v>2024</v>
      </c>
      <c r="B13" s="106">
        <v>12</v>
      </c>
      <c r="C13" s="106" t="s">
        <v>125</v>
      </c>
      <c r="D13" s="106" t="s">
        <v>35</v>
      </c>
      <c r="E13" s="1">
        <v>45568</v>
      </c>
      <c r="F13" s="135"/>
      <c r="G13" s="135"/>
      <c r="H13" s="135"/>
      <c r="I13" s="135"/>
      <c r="J13" s="135"/>
    </row>
    <row r="14" spans="1:10" ht="15">
      <c r="A14" s="106">
        <v>2024</v>
      </c>
      <c r="B14" s="106">
        <v>13</v>
      </c>
      <c r="C14" s="106" t="s">
        <v>126</v>
      </c>
      <c r="D14" s="106" t="s">
        <v>36</v>
      </c>
      <c r="E14" s="1">
        <v>45596</v>
      </c>
      <c r="F14" s="135"/>
      <c r="G14" s="135"/>
      <c r="H14" s="135"/>
      <c r="I14" s="135"/>
      <c r="J14" s="135"/>
    </row>
    <row r="15" spans="1:10" ht="15">
      <c r="A15" s="106">
        <v>2024</v>
      </c>
      <c r="B15" s="106">
        <v>14</v>
      </c>
      <c r="C15" s="106" t="s">
        <v>127</v>
      </c>
      <c r="D15" s="106" t="s">
        <v>37</v>
      </c>
      <c r="E15" s="1">
        <v>45597</v>
      </c>
      <c r="F15" s="135"/>
      <c r="G15" s="135"/>
      <c r="H15" s="135"/>
      <c r="I15" s="135"/>
      <c r="J15" s="135"/>
    </row>
    <row r="16" spans="1:10" ht="15">
      <c r="A16" s="106">
        <v>2024</v>
      </c>
      <c r="B16" s="106">
        <v>15</v>
      </c>
      <c r="C16" s="106" t="s">
        <v>128</v>
      </c>
      <c r="D16" s="106" t="s">
        <v>38</v>
      </c>
      <c r="E16" s="1">
        <v>45616</v>
      </c>
      <c r="F16" s="135"/>
      <c r="G16" s="135"/>
      <c r="H16" s="135"/>
      <c r="I16" s="135"/>
      <c r="J16" s="135"/>
    </row>
    <row r="17" spans="1:10" ht="15">
      <c r="A17" s="106">
        <v>2024</v>
      </c>
      <c r="B17" s="106">
        <v>16</v>
      </c>
      <c r="C17" s="106" t="s">
        <v>129</v>
      </c>
      <c r="D17" s="106" t="s">
        <v>39</v>
      </c>
      <c r="E17" s="1">
        <v>45651</v>
      </c>
      <c r="F17" s="135"/>
      <c r="G17" s="135"/>
      <c r="H17" s="135"/>
      <c r="I17" s="135"/>
      <c r="J17" s="135"/>
    </row>
    <row r="18" spans="1:10" ht="15">
      <c r="A18" s="106">
        <v>2024</v>
      </c>
      <c r="B18" s="106">
        <v>17</v>
      </c>
      <c r="C18" s="106" t="s">
        <v>130</v>
      </c>
      <c r="D18" s="106" t="s">
        <v>40</v>
      </c>
      <c r="E18" s="1">
        <v>45652</v>
      </c>
      <c r="F18" s="135"/>
      <c r="G18" s="135"/>
      <c r="H18" s="135"/>
      <c r="I18" s="135"/>
      <c r="J18" s="135"/>
    </row>
    <row r="19" spans="1:10" ht="15">
      <c r="A19" s="135"/>
      <c r="B19" s="135"/>
      <c r="C19" s="135">
        <f aca="true" t="shared" si="0" ref="C19:C82">IF(CONCATENATE(A19,"-",B19)&lt;&gt;"-",CONCATENATE(A19,"-",B19),"")</f>
      </c>
      <c r="D19" s="135"/>
      <c r="E19" s="135"/>
      <c r="F19" s="135"/>
      <c r="G19" s="135"/>
      <c r="H19" s="135"/>
      <c r="I19" s="135"/>
      <c r="J19" s="135"/>
    </row>
    <row r="20" spans="1:10" ht="15">
      <c r="A20" s="135"/>
      <c r="B20" s="135"/>
      <c r="C20" s="135">
        <f t="shared" si="0"/>
      </c>
      <c r="D20" s="135"/>
      <c r="E20" s="135"/>
      <c r="F20" s="135"/>
      <c r="G20" s="135"/>
      <c r="H20" s="135"/>
      <c r="I20" s="135"/>
      <c r="J20" s="135"/>
    </row>
    <row r="21" spans="1:10" ht="15">
      <c r="A21" s="135"/>
      <c r="B21" s="135"/>
      <c r="C21" s="135">
        <f t="shared" si="0"/>
      </c>
      <c r="D21" s="135"/>
      <c r="E21" s="135"/>
      <c r="F21" s="135"/>
      <c r="G21" s="135"/>
      <c r="H21" s="135"/>
      <c r="I21" s="135"/>
      <c r="J21" s="135"/>
    </row>
    <row r="22" spans="1:10" ht="15">
      <c r="A22" s="135"/>
      <c r="B22" s="135"/>
      <c r="C22" s="135">
        <f t="shared" si="0"/>
      </c>
      <c r="D22" s="135"/>
      <c r="E22" s="135"/>
      <c r="F22" s="135"/>
      <c r="G22" s="135"/>
      <c r="H22" s="135"/>
      <c r="I22" s="135"/>
      <c r="J22" s="135"/>
    </row>
    <row r="23" spans="1:10" ht="15">
      <c r="A23" s="135"/>
      <c r="B23" s="135"/>
      <c r="C23" s="135">
        <f t="shared" si="0"/>
      </c>
      <c r="D23" s="135"/>
      <c r="E23" s="135"/>
      <c r="F23" s="135"/>
      <c r="G23" s="135"/>
      <c r="H23" s="135"/>
      <c r="I23" s="135"/>
      <c r="J23" s="135"/>
    </row>
    <row r="24" spans="1:10" ht="15">
      <c r="A24" s="135"/>
      <c r="B24" s="135"/>
      <c r="C24" s="135">
        <f t="shared" si="0"/>
      </c>
      <c r="D24" s="135"/>
      <c r="E24" s="135"/>
      <c r="F24" s="135"/>
      <c r="G24" s="135"/>
      <c r="H24" s="135"/>
      <c r="I24" s="135"/>
      <c r="J24" s="135"/>
    </row>
    <row r="25" spans="1:10" ht="15">
      <c r="A25" s="135"/>
      <c r="B25" s="135"/>
      <c r="C25" s="135">
        <f t="shared" si="0"/>
      </c>
      <c r="D25" s="135"/>
      <c r="E25" s="135"/>
      <c r="F25" s="135"/>
      <c r="G25" s="135"/>
      <c r="H25" s="135"/>
      <c r="I25" s="135"/>
      <c r="J25" s="135"/>
    </row>
    <row r="26" spans="1:10" ht="15">
      <c r="A26" s="135"/>
      <c r="B26" s="135"/>
      <c r="C26" s="135">
        <f t="shared" si="0"/>
      </c>
      <c r="D26" s="135"/>
      <c r="E26" s="135"/>
      <c r="F26" s="135"/>
      <c r="G26" s="135"/>
      <c r="H26" s="135"/>
      <c r="I26" s="135"/>
      <c r="J26" s="135"/>
    </row>
    <row r="27" spans="1:10" ht="15">
      <c r="A27" s="135"/>
      <c r="B27" s="135"/>
      <c r="C27" s="135">
        <f t="shared" si="0"/>
      </c>
      <c r="D27" s="135"/>
      <c r="E27" s="135"/>
      <c r="F27" s="135"/>
      <c r="G27" s="135"/>
      <c r="H27" s="135"/>
      <c r="I27" s="135"/>
      <c r="J27" s="135"/>
    </row>
    <row r="28" spans="1:10" ht="15">
      <c r="A28" s="135"/>
      <c r="B28" s="135"/>
      <c r="C28" s="135">
        <f t="shared" si="0"/>
      </c>
      <c r="D28" s="135"/>
      <c r="E28" s="135"/>
      <c r="F28" s="135"/>
      <c r="G28" s="135"/>
      <c r="H28" s="135"/>
      <c r="I28" s="135"/>
      <c r="J28" s="135"/>
    </row>
    <row r="29" spans="1:10" ht="15">
      <c r="A29" s="135"/>
      <c r="B29" s="135"/>
      <c r="C29" s="135">
        <f t="shared" si="0"/>
      </c>
      <c r="D29" s="135"/>
      <c r="E29" s="135"/>
      <c r="F29" s="135"/>
      <c r="G29" s="135"/>
      <c r="H29" s="135"/>
      <c r="I29" s="135"/>
      <c r="J29" s="135"/>
    </row>
    <row r="30" spans="1:10" ht="15">
      <c r="A30" s="135"/>
      <c r="B30" s="135"/>
      <c r="C30" s="135">
        <f t="shared" si="0"/>
      </c>
      <c r="D30" s="135"/>
      <c r="E30" s="135"/>
      <c r="F30" s="135"/>
      <c r="G30" s="135"/>
      <c r="H30" s="135"/>
      <c r="I30" s="135"/>
      <c r="J30" s="135"/>
    </row>
    <row r="31" spans="1:10" ht="15">
      <c r="A31" s="135"/>
      <c r="B31" s="135"/>
      <c r="C31" s="135">
        <f t="shared" si="0"/>
      </c>
      <c r="D31" s="135"/>
      <c r="E31" s="135"/>
      <c r="F31" s="135"/>
      <c r="G31" s="135"/>
      <c r="H31" s="135"/>
      <c r="I31" s="135"/>
      <c r="J31" s="135"/>
    </row>
    <row r="32" spans="1:9" ht="15">
      <c r="A32" s="135"/>
      <c r="B32" s="135"/>
      <c r="C32" s="135">
        <f t="shared" si="0"/>
      </c>
      <c r="D32" s="135"/>
      <c r="E32" s="135"/>
      <c r="F32" s="135"/>
      <c r="G32" s="135"/>
      <c r="H32" s="135"/>
      <c r="I32" s="135"/>
    </row>
    <row r="33" spans="1:9" ht="15">
      <c r="A33" s="135"/>
      <c r="B33" s="135"/>
      <c r="C33" s="135">
        <f t="shared" si="0"/>
      </c>
      <c r="D33" s="135"/>
      <c r="E33" s="135"/>
      <c r="F33" s="135"/>
      <c r="G33" s="135"/>
      <c r="H33" s="135"/>
      <c r="I33" s="135"/>
    </row>
    <row r="34" spans="1:9" ht="15">
      <c r="A34" s="135"/>
      <c r="B34" s="135"/>
      <c r="C34" s="135">
        <f t="shared" si="0"/>
      </c>
      <c r="D34" s="135"/>
      <c r="E34" s="135"/>
      <c r="F34" s="135"/>
      <c r="G34" s="135"/>
      <c r="H34" s="135"/>
      <c r="I34" s="135"/>
    </row>
    <row r="35" spans="1:9" ht="15">
      <c r="A35" s="135"/>
      <c r="B35" s="135"/>
      <c r="C35" s="135">
        <f t="shared" si="0"/>
      </c>
      <c r="D35" s="135"/>
      <c r="E35" s="135"/>
      <c r="F35" s="135"/>
      <c r="G35" s="135"/>
      <c r="H35" s="135"/>
      <c r="I35" s="135"/>
    </row>
    <row r="36" spans="1:9" ht="15">
      <c r="A36" s="135"/>
      <c r="B36" s="135"/>
      <c r="C36" s="135">
        <f t="shared" si="0"/>
      </c>
      <c r="D36" s="135"/>
      <c r="E36" s="135"/>
      <c r="F36" s="135"/>
      <c r="G36" s="135"/>
      <c r="H36" s="135"/>
      <c r="I36" s="135"/>
    </row>
    <row r="37" spans="1:9" ht="15">
      <c r="A37" s="135"/>
      <c r="B37" s="135"/>
      <c r="C37" s="135">
        <f t="shared" si="0"/>
      </c>
      <c r="D37" s="135"/>
      <c r="E37" s="135"/>
      <c r="F37" s="135"/>
      <c r="G37" s="135"/>
      <c r="H37" s="135"/>
      <c r="I37" s="135"/>
    </row>
    <row r="38" spans="1:5" ht="15">
      <c r="A38" s="106"/>
      <c r="B38" s="106"/>
      <c r="C38" s="106">
        <f t="shared" si="0"/>
      </c>
      <c r="D38" s="106"/>
      <c r="E38" s="106"/>
    </row>
    <row r="39" spans="1:5" ht="15">
      <c r="A39" s="106"/>
      <c r="B39" s="106"/>
      <c r="C39" s="106">
        <f t="shared" si="0"/>
      </c>
      <c r="D39" s="106"/>
      <c r="E39" s="106"/>
    </row>
    <row r="40" spans="1:5" ht="15">
      <c r="A40" s="106"/>
      <c r="B40" s="106"/>
      <c r="C40" s="106">
        <f t="shared" si="0"/>
      </c>
      <c r="D40" s="106"/>
      <c r="E40" s="106"/>
    </row>
    <row r="41" spans="1:5" ht="15">
      <c r="A41" s="106"/>
      <c r="B41" s="106"/>
      <c r="C41" s="106">
        <f t="shared" si="0"/>
      </c>
      <c r="D41" s="106"/>
      <c r="E41" s="106"/>
    </row>
    <row r="42" spans="1:5" ht="15">
      <c r="A42" s="106"/>
      <c r="B42" s="106"/>
      <c r="C42" s="106">
        <f t="shared" si="0"/>
      </c>
      <c r="D42" s="106"/>
      <c r="E42" s="106"/>
    </row>
    <row r="43" spans="1:5" ht="15">
      <c r="A43" s="106"/>
      <c r="B43" s="106"/>
      <c r="C43" s="106">
        <f t="shared" si="0"/>
      </c>
      <c r="D43" s="106"/>
      <c r="E43" s="106"/>
    </row>
    <row r="44" spans="1:5" ht="15">
      <c r="A44" s="106"/>
      <c r="B44" s="106"/>
      <c r="C44" s="106">
        <f t="shared" si="0"/>
      </c>
      <c r="D44" s="106"/>
      <c r="E44" s="106"/>
    </row>
    <row r="45" spans="1:5" ht="15">
      <c r="A45" s="106"/>
      <c r="B45" s="106"/>
      <c r="C45" s="106">
        <f t="shared" si="0"/>
      </c>
      <c r="D45" s="106"/>
      <c r="E45" s="106"/>
    </row>
    <row r="46" spans="1:5" ht="15">
      <c r="A46" s="106"/>
      <c r="B46" s="106"/>
      <c r="C46" s="106">
        <f t="shared" si="0"/>
      </c>
      <c r="D46" s="106"/>
      <c r="E46" s="106"/>
    </row>
    <row r="47" spans="1:5" ht="15">
      <c r="A47" s="106"/>
      <c r="B47" s="106"/>
      <c r="C47" s="106">
        <f t="shared" si="0"/>
      </c>
      <c r="D47" s="106"/>
      <c r="E47" s="106"/>
    </row>
    <row r="48" spans="1:5" ht="15">
      <c r="A48" s="106"/>
      <c r="B48" s="106"/>
      <c r="C48" s="106">
        <f t="shared" si="0"/>
      </c>
      <c r="D48" s="106"/>
      <c r="E48" s="106"/>
    </row>
    <row r="49" spans="1:5" ht="15">
      <c r="A49" s="106"/>
      <c r="B49" s="106"/>
      <c r="C49" s="106">
        <f t="shared" si="0"/>
      </c>
      <c r="D49" s="106"/>
      <c r="E49" s="106"/>
    </row>
    <row r="50" spans="1:5" ht="15">
      <c r="A50" s="106"/>
      <c r="B50" s="106"/>
      <c r="C50" s="106">
        <f t="shared" si="0"/>
      </c>
      <c r="D50" s="106"/>
      <c r="E50" s="106"/>
    </row>
    <row r="51" spans="1:5" ht="15">
      <c r="A51" s="106"/>
      <c r="B51" s="106"/>
      <c r="C51" s="106">
        <f t="shared" si="0"/>
      </c>
      <c r="D51" s="106"/>
      <c r="E51" s="106"/>
    </row>
    <row r="52" spans="1:5" ht="15">
      <c r="A52" s="106"/>
      <c r="B52" s="106"/>
      <c r="C52" s="106">
        <f t="shared" si="0"/>
      </c>
      <c r="D52" s="106"/>
      <c r="E52" s="106"/>
    </row>
    <row r="53" spans="1:5" ht="15">
      <c r="A53" s="106"/>
      <c r="B53" s="106"/>
      <c r="C53" s="106">
        <f t="shared" si="0"/>
      </c>
      <c r="D53" s="106"/>
      <c r="E53" s="106"/>
    </row>
    <row r="54" spans="1:5" ht="15">
      <c r="A54" s="106"/>
      <c r="B54" s="106"/>
      <c r="C54" s="106">
        <f t="shared" si="0"/>
      </c>
      <c r="D54" s="106"/>
      <c r="E54" s="106"/>
    </row>
    <row r="55" spans="1:5" ht="15">
      <c r="A55" s="106"/>
      <c r="B55" s="106"/>
      <c r="C55" s="106">
        <f t="shared" si="0"/>
      </c>
      <c r="D55" s="106"/>
      <c r="E55" s="106"/>
    </row>
    <row r="56" spans="1:5" ht="15">
      <c r="A56" s="106"/>
      <c r="B56" s="106"/>
      <c r="C56" s="106">
        <f t="shared" si="0"/>
      </c>
      <c r="D56" s="106"/>
      <c r="E56" s="106"/>
    </row>
    <row r="57" spans="1:5" ht="15">
      <c r="A57" s="106"/>
      <c r="B57" s="106"/>
      <c r="C57" s="106">
        <f t="shared" si="0"/>
      </c>
      <c r="D57" s="106"/>
      <c r="E57" s="106"/>
    </row>
    <row r="58" spans="1:5" ht="15">
      <c r="A58" s="106"/>
      <c r="B58" s="106"/>
      <c r="C58" s="106">
        <f t="shared" si="0"/>
      </c>
      <c r="D58" s="106"/>
      <c r="E58" s="106"/>
    </row>
    <row r="59" spans="1:5" ht="15">
      <c r="A59" s="106"/>
      <c r="B59" s="106"/>
      <c r="C59" s="106">
        <f t="shared" si="0"/>
      </c>
      <c r="D59" s="106"/>
      <c r="E59" s="106"/>
    </row>
    <row r="60" spans="1:5" ht="15">
      <c r="A60" s="106"/>
      <c r="B60" s="106"/>
      <c r="C60" s="106">
        <f t="shared" si="0"/>
      </c>
      <c r="D60" s="106"/>
      <c r="E60" s="106"/>
    </row>
    <row r="61" spans="1:5" ht="15">
      <c r="A61" s="106"/>
      <c r="B61" s="106"/>
      <c r="C61" s="106">
        <f t="shared" si="0"/>
      </c>
      <c r="D61" s="106"/>
      <c r="E61" s="106"/>
    </row>
    <row r="62" spans="1:5" ht="15">
      <c r="A62" s="106"/>
      <c r="B62" s="106"/>
      <c r="C62" s="106">
        <f t="shared" si="0"/>
      </c>
      <c r="D62" s="106"/>
      <c r="E62" s="106"/>
    </row>
    <row r="63" spans="1:5" ht="15">
      <c r="A63" s="106"/>
      <c r="B63" s="106"/>
      <c r="C63" s="106">
        <f t="shared" si="0"/>
      </c>
      <c r="D63" s="106"/>
      <c r="E63" s="106"/>
    </row>
    <row r="64" spans="1:5" ht="15">
      <c r="A64" s="106"/>
      <c r="B64" s="106"/>
      <c r="C64" s="106">
        <f t="shared" si="0"/>
      </c>
      <c r="D64" s="106"/>
      <c r="E64" s="106"/>
    </row>
    <row r="65" spans="1:5" ht="15">
      <c r="A65" s="106"/>
      <c r="B65" s="106"/>
      <c r="C65" s="106">
        <f t="shared" si="0"/>
      </c>
      <c r="D65" s="106"/>
      <c r="E65" s="106"/>
    </row>
    <row r="66" spans="1:5" ht="15">
      <c r="A66" s="106"/>
      <c r="B66" s="106"/>
      <c r="C66" s="106">
        <f t="shared" si="0"/>
      </c>
      <c r="D66" s="106"/>
      <c r="E66" s="106"/>
    </row>
    <row r="67" spans="1:5" ht="15">
      <c r="A67" s="106"/>
      <c r="B67" s="106"/>
      <c r="C67" s="106">
        <f t="shared" si="0"/>
      </c>
      <c r="D67" s="106"/>
      <c r="E67" s="106"/>
    </row>
    <row r="68" spans="1:5" ht="15">
      <c r="A68" s="106"/>
      <c r="B68" s="106"/>
      <c r="C68" s="106">
        <f t="shared" si="0"/>
      </c>
      <c r="D68" s="106"/>
      <c r="E68" s="106"/>
    </row>
    <row r="69" spans="1:5" ht="15">
      <c r="A69" s="106"/>
      <c r="B69" s="106"/>
      <c r="C69" s="106">
        <f t="shared" si="0"/>
      </c>
      <c r="D69" s="106"/>
      <c r="E69" s="106"/>
    </row>
    <row r="70" spans="1:5" ht="15">
      <c r="A70" s="106"/>
      <c r="B70" s="106"/>
      <c r="C70" s="106">
        <f t="shared" si="0"/>
      </c>
      <c r="D70" s="106"/>
      <c r="E70" s="106"/>
    </row>
    <row r="71" spans="1:5" ht="15">
      <c r="A71" s="106"/>
      <c r="B71" s="106"/>
      <c r="C71" s="106">
        <f t="shared" si="0"/>
      </c>
      <c r="D71" s="106"/>
      <c r="E71" s="106"/>
    </row>
    <row r="72" spans="1:5" ht="15">
      <c r="A72" s="106"/>
      <c r="B72" s="106"/>
      <c r="C72" s="106">
        <f t="shared" si="0"/>
      </c>
      <c r="D72" s="106"/>
      <c r="E72" s="106"/>
    </row>
    <row r="73" spans="1:5" ht="15">
      <c r="A73" s="106"/>
      <c r="B73" s="106"/>
      <c r="C73" s="106">
        <f t="shared" si="0"/>
      </c>
      <c r="D73" s="106"/>
      <c r="E73" s="106"/>
    </row>
    <row r="74" spans="1:5" ht="15">
      <c r="A74" s="106"/>
      <c r="B74" s="106"/>
      <c r="C74" s="106">
        <f t="shared" si="0"/>
      </c>
      <c r="D74" s="106"/>
      <c r="E74" s="106"/>
    </row>
    <row r="75" spans="1:5" ht="15">
      <c r="A75" s="106"/>
      <c r="B75" s="106"/>
      <c r="C75" s="106">
        <f t="shared" si="0"/>
      </c>
      <c r="D75" s="106"/>
      <c r="E75" s="106"/>
    </row>
    <row r="76" spans="1:5" ht="15">
      <c r="A76" s="106"/>
      <c r="B76" s="106"/>
      <c r="C76" s="106">
        <f t="shared" si="0"/>
      </c>
      <c r="D76" s="106"/>
      <c r="E76" s="106"/>
    </row>
    <row r="77" spans="1:5" ht="15">
      <c r="A77" s="106"/>
      <c r="B77" s="106"/>
      <c r="C77" s="106">
        <f t="shared" si="0"/>
      </c>
      <c r="D77" s="106"/>
      <c r="E77" s="106"/>
    </row>
    <row r="78" spans="1:5" ht="15">
      <c r="A78" s="106"/>
      <c r="B78" s="106"/>
      <c r="C78" s="106">
        <f t="shared" si="0"/>
      </c>
      <c r="D78" s="106"/>
      <c r="E78" s="106"/>
    </row>
    <row r="79" spans="1:5" ht="15">
      <c r="A79" s="106"/>
      <c r="B79" s="106"/>
      <c r="C79" s="106">
        <f t="shared" si="0"/>
      </c>
      <c r="D79" s="106"/>
      <c r="E79" s="106"/>
    </row>
    <row r="80" spans="1:5" ht="15">
      <c r="A80" s="106"/>
      <c r="B80" s="106"/>
      <c r="C80" s="106">
        <f t="shared" si="0"/>
      </c>
      <c r="D80" s="106"/>
      <c r="E80" s="106"/>
    </row>
    <row r="81" spans="1:5" ht="15">
      <c r="A81" s="106"/>
      <c r="B81" s="106"/>
      <c r="C81" s="106">
        <f t="shared" si="0"/>
      </c>
      <c r="D81" s="106"/>
      <c r="E81" s="106"/>
    </row>
    <row r="82" spans="1:5" ht="15">
      <c r="A82" s="106"/>
      <c r="B82" s="106"/>
      <c r="C82" s="106">
        <f t="shared" si="0"/>
      </c>
      <c r="D82" s="106"/>
      <c r="E82" s="106"/>
    </row>
    <row r="83" spans="1:5" ht="15">
      <c r="A83" s="106"/>
      <c r="B83" s="106"/>
      <c r="C83" s="106">
        <f aca="true" t="shared" si="1" ref="C83:C146">IF(CONCATENATE(A83,"-",B83)&lt;&gt;"-",CONCATENATE(A83,"-",B83),"")</f>
      </c>
      <c r="D83" s="106"/>
      <c r="E83" s="106"/>
    </row>
    <row r="84" spans="1:5" ht="15">
      <c r="A84" s="106"/>
      <c r="B84" s="106"/>
      <c r="C84" s="106">
        <f t="shared" si="1"/>
      </c>
      <c r="D84" s="106"/>
      <c r="E84" s="106"/>
    </row>
    <row r="85" spans="1:5" ht="15">
      <c r="A85" s="106"/>
      <c r="B85" s="106"/>
      <c r="C85" s="106">
        <f t="shared" si="1"/>
      </c>
      <c r="D85" s="106"/>
      <c r="E85" s="106"/>
    </row>
    <row r="86" spans="1:5" ht="15">
      <c r="A86" s="106"/>
      <c r="B86" s="106"/>
      <c r="C86" s="106">
        <f t="shared" si="1"/>
      </c>
      <c r="D86" s="106"/>
      <c r="E86" s="106"/>
    </row>
    <row r="87" spans="1:5" ht="15">
      <c r="A87" s="106"/>
      <c r="B87" s="106"/>
      <c r="C87" s="106">
        <f t="shared" si="1"/>
      </c>
      <c r="D87" s="106"/>
      <c r="E87" s="106"/>
    </row>
    <row r="88" spans="1:5" ht="15">
      <c r="A88" s="106"/>
      <c r="B88" s="106"/>
      <c r="C88" s="106">
        <f t="shared" si="1"/>
      </c>
      <c r="D88" s="106"/>
      <c r="E88" s="106"/>
    </row>
    <row r="89" spans="1:5" ht="15">
      <c r="A89" s="106"/>
      <c r="B89" s="106"/>
      <c r="C89" s="106">
        <f t="shared" si="1"/>
      </c>
      <c r="D89" s="106"/>
      <c r="E89" s="106"/>
    </row>
    <row r="90" spans="1:5" ht="15">
      <c r="A90" s="106"/>
      <c r="B90" s="106"/>
      <c r="C90" s="106">
        <f t="shared" si="1"/>
      </c>
      <c r="D90" s="106"/>
      <c r="E90" s="106"/>
    </row>
    <row r="91" spans="1:5" ht="15">
      <c r="A91" s="106"/>
      <c r="B91" s="106"/>
      <c r="C91" s="106">
        <f t="shared" si="1"/>
      </c>
      <c r="D91" s="106"/>
      <c r="E91" s="106"/>
    </row>
    <row r="92" spans="1:5" ht="15">
      <c r="A92" s="106"/>
      <c r="B92" s="106"/>
      <c r="C92" s="106">
        <f t="shared" si="1"/>
      </c>
      <c r="D92" s="106"/>
      <c r="E92" s="106"/>
    </row>
    <row r="93" spans="1:5" ht="15">
      <c r="A93" s="106"/>
      <c r="B93" s="106"/>
      <c r="C93" s="106">
        <f t="shared" si="1"/>
      </c>
      <c r="D93" s="106"/>
      <c r="E93" s="106"/>
    </row>
    <row r="94" spans="1:5" ht="15">
      <c r="A94" s="106"/>
      <c r="B94" s="106"/>
      <c r="C94" s="106">
        <f t="shared" si="1"/>
      </c>
      <c r="D94" s="106"/>
      <c r="E94" s="106"/>
    </row>
    <row r="95" spans="1:5" ht="15">
      <c r="A95" s="106"/>
      <c r="B95" s="106"/>
      <c r="C95" s="106">
        <f t="shared" si="1"/>
      </c>
      <c r="D95" s="106"/>
      <c r="E95" s="106"/>
    </row>
    <row r="96" spans="1:5" ht="15">
      <c r="A96" s="106"/>
      <c r="B96" s="106"/>
      <c r="C96" s="106">
        <f t="shared" si="1"/>
      </c>
      <c r="D96" s="106"/>
      <c r="E96" s="106"/>
    </row>
    <row r="97" spans="1:5" ht="15">
      <c r="A97" s="106"/>
      <c r="B97" s="106"/>
      <c r="C97" s="106">
        <f t="shared" si="1"/>
      </c>
      <c r="D97" s="106"/>
      <c r="E97" s="106"/>
    </row>
    <row r="98" spans="1:5" ht="15">
      <c r="A98" s="106"/>
      <c r="B98" s="106"/>
      <c r="C98" s="106">
        <f t="shared" si="1"/>
      </c>
      <c r="D98" s="106"/>
      <c r="E98" s="106"/>
    </row>
    <row r="99" spans="1:5" ht="15">
      <c r="A99" s="106"/>
      <c r="B99" s="106"/>
      <c r="C99" s="106">
        <f t="shared" si="1"/>
      </c>
      <c r="D99" s="106"/>
      <c r="E99" s="106"/>
    </row>
    <row r="100" spans="1:5" ht="15">
      <c r="A100" s="106"/>
      <c r="B100" s="106"/>
      <c r="C100" s="106">
        <f t="shared" si="1"/>
      </c>
      <c r="D100" s="106"/>
      <c r="E100" s="106"/>
    </row>
    <row r="101" spans="1:5" ht="15">
      <c r="A101" s="106"/>
      <c r="B101" s="106"/>
      <c r="C101" s="106">
        <f t="shared" si="1"/>
      </c>
      <c r="D101" s="106"/>
      <c r="E101" s="106"/>
    </row>
    <row r="102" spans="1:5" ht="15">
      <c r="A102" s="106"/>
      <c r="B102" s="106"/>
      <c r="C102" s="106">
        <f t="shared" si="1"/>
      </c>
      <c r="D102" s="106"/>
      <c r="E102" s="106"/>
    </row>
    <row r="103" spans="1:5" ht="15">
      <c r="A103" s="106"/>
      <c r="B103" s="106"/>
      <c r="C103" s="106">
        <f t="shared" si="1"/>
      </c>
      <c r="D103" s="106"/>
      <c r="E103" s="106"/>
    </row>
    <row r="104" spans="1:5" ht="15">
      <c r="A104" s="106"/>
      <c r="B104" s="106"/>
      <c r="C104" s="106">
        <f t="shared" si="1"/>
      </c>
      <c r="D104" s="106"/>
      <c r="E104" s="106"/>
    </row>
    <row r="105" spans="1:5" ht="15">
      <c r="A105" s="106"/>
      <c r="B105" s="106"/>
      <c r="C105" s="106">
        <f t="shared" si="1"/>
      </c>
      <c r="D105" s="106"/>
      <c r="E105" s="106"/>
    </row>
    <row r="106" spans="1:5" ht="15">
      <c r="A106" s="106"/>
      <c r="B106" s="106"/>
      <c r="C106" s="106">
        <f t="shared" si="1"/>
      </c>
      <c r="D106" s="106"/>
      <c r="E106" s="106"/>
    </row>
    <row r="107" spans="1:5" ht="15">
      <c r="A107" s="106"/>
      <c r="B107" s="106"/>
      <c r="C107" s="106">
        <f t="shared" si="1"/>
      </c>
      <c r="D107" s="106"/>
      <c r="E107" s="106"/>
    </row>
    <row r="108" spans="1:5" ht="15">
      <c r="A108" s="106"/>
      <c r="B108" s="106"/>
      <c r="C108" s="106">
        <f t="shared" si="1"/>
      </c>
      <c r="D108" s="106"/>
      <c r="E108" s="106"/>
    </row>
    <row r="109" spans="1:5" ht="15">
      <c r="A109" s="106"/>
      <c r="B109" s="106"/>
      <c r="C109" s="106">
        <f t="shared" si="1"/>
      </c>
      <c r="D109" s="106"/>
      <c r="E109" s="106"/>
    </row>
    <row r="110" spans="1:5" ht="15">
      <c r="A110" s="106"/>
      <c r="B110" s="106"/>
      <c r="C110" s="106">
        <f t="shared" si="1"/>
      </c>
      <c r="D110" s="106"/>
      <c r="E110" s="106"/>
    </row>
    <row r="111" spans="1:5" ht="15">
      <c r="A111" s="106"/>
      <c r="B111" s="106"/>
      <c r="C111" s="106">
        <f t="shared" si="1"/>
      </c>
      <c r="D111" s="106"/>
      <c r="E111" s="106"/>
    </row>
    <row r="112" spans="1:5" ht="15">
      <c r="A112" s="106"/>
      <c r="B112" s="106"/>
      <c r="C112" s="106">
        <f t="shared" si="1"/>
      </c>
      <c r="D112" s="106"/>
      <c r="E112" s="106"/>
    </row>
    <row r="113" spans="1:5" ht="15">
      <c r="A113" s="106"/>
      <c r="B113" s="106"/>
      <c r="C113" s="106">
        <f t="shared" si="1"/>
      </c>
      <c r="D113" s="106"/>
      <c r="E113" s="106"/>
    </row>
    <row r="114" spans="1:5" ht="15">
      <c r="A114" s="106"/>
      <c r="B114" s="106"/>
      <c r="C114" s="106">
        <f t="shared" si="1"/>
      </c>
      <c r="D114" s="106"/>
      <c r="E114" s="106"/>
    </row>
    <row r="115" spans="1:5" ht="15">
      <c r="A115" s="106"/>
      <c r="B115" s="106"/>
      <c r="C115" s="106">
        <f t="shared" si="1"/>
      </c>
      <c r="D115" s="106"/>
      <c r="E115" s="106"/>
    </row>
    <row r="116" spans="1:5" ht="15">
      <c r="A116" s="106"/>
      <c r="B116" s="106"/>
      <c r="C116" s="106">
        <f t="shared" si="1"/>
      </c>
      <c r="D116" s="106"/>
      <c r="E116" s="106"/>
    </row>
    <row r="117" spans="1:5" ht="15">
      <c r="A117" s="106"/>
      <c r="B117" s="106"/>
      <c r="C117" s="106">
        <f t="shared" si="1"/>
      </c>
      <c r="D117" s="106"/>
      <c r="E117" s="106"/>
    </row>
    <row r="118" spans="1:5" ht="15">
      <c r="A118" s="106"/>
      <c r="B118" s="106"/>
      <c r="C118" s="106">
        <f t="shared" si="1"/>
      </c>
      <c r="D118" s="106"/>
      <c r="E118" s="106"/>
    </row>
    <row r="119" spans="1:5" ht="15">
      <c r="A119" s="106"/>
      <c r="B119" s="106"/>
      <c r="C119" s="106">
        <f t="shared" si="1"/>
      </c>
      <c r="D119" s="106"/>
      <c r="E119" s="106"/>
    </row>
    <row r="120" spans="1:5" ht="15">
      <c r="A120" s="106"/>
      <c r="B120" s="106"/>
      <c r="C120" s="106">
        <f t="shared" si="1"/>
      </c>
      <c r="D120" s="106"/>
      <c r="E120" s="106"/>
    </row>
    <row r="121" spans="1:5" ht="15">
      <c r="A121" s="106"/>
      <c r="B121" s="106"/>
      <c r="C121" s="106">
        <f t="shared" si="1"/>
      </c>
      <c r="D121" s="106"/>
      <c r="E121" s="106"/>
    </row>
    <row r="122" spans="1:5" ht="15">
      <c r="A122" s="106"/>
      <c r="B122" s="106"/>
      <c r="C122" s="106">
        <f t="shared" si="1"/>
      </c>
      <c r="D122" s="106"/>
      <c r="E122" s="106"/>
    </row>
    <row r="123" spans="1:5" ht="15">
      <c r="A123" s="106"/>
      <c r="B123" s="106"/>
      <c r="C123" s="106">
        <f t="shared" si="1"/>
      </c>
      <c r="D123" s="106"/>
      <c r="E123" s="106"/>
    </row>
    <row r="124" spans="1:5" ht="15">
      <c r="A124" s="106"/>
      <c r="B124" s="106"/>
      <c r="C124" s="106">
        <f t="shared" si="1"/>
      </c>
      <c r="D124" s="106"/>
      <c r="E124" s="106"/>
    </row>
    <row r="125" spans="1:5" ht="15">
      <c r="A125" s="106"/>
      <c r="B125" s="106"/>
      <c r="C125" s="106">
        <f t="shared" si="1"/>
      </c>
      <c r="D125" s="106"/>
      <c r="E125" s="106"/>
    </row>
    <row r="126" spans="1:5" ht="15">
      <c r="A126" s="106"/>
      <c r="B126" s="106"/>
      <c r="C126" s="106">
        <f t="shared" si="1"/>
      </c>
      <c r="D126" s="106"/>
      <c r="E126" s="106"/>
    </row>
    <row r="127" spans="1:5" ht="15">
      <c r="A127" s="106"/>
      <c r="B127" s="106"/>
      <c r="C127" s="106">
        <f t="shared" si="1"/>
      </c>
      <c r="D127" s="106"/>
      <c r="E127" s="106"/>
    </row>
    <row r="128" spans="1:5" ht="15">
      <c r="A128" s="106"/>
      <c r="B128" s="106"/>
      <c r="C128" s="106">
        <f t="shared" si="1"/>
      </c>
      <c r="D128" s="106"/>
      <c r="E128" s="106"/>
    </row>
    <row r="129" spans="1:5" ht="15">
      <c r="A129" s="106"/>
      <c r="B129" s="106"/>
      <c r="C129" s="106">
        <f t="shared" si="1"/>
      </c>
      <c r="D129" s="106"/>
      <c r="E129" s="106"/>
    </row>
    <row r="130" spans="1:5" ht="15">
      <c r="A130" s="106"/>
      <c r="B130" s="106"/>
      <c r="C130" s="106">
        <f t="shared" si="1"/>
      </c>
      <c r="D130" s="106"/>
      <c r="E130" s="106"/>
    </row>
    <row r="131" spans="1:5" ht="15">
      <c r="A131" s="106"/>
      <c r="B131" s="106"/>
      <c r="C131" s="106">
        <f t="shared" si="1"/>
      </c>
      <c r="D131" s="106"/>
      <c r="E131" s="106"/>
    </row>
    <row r="132" spans="1:5" ht="15">
      <c r="A132" s="106"/>
      <c r="B132" s="106"/>
      <c r="C132" s="106">
        <f t="shared" si="1"/>
      </c>
      <c r="D132" s="106"/>
      <c r="E132" s="106"/>
    </row>
    <row r="133" spans="1:5" ht="15">
      <c r="A133" s="106"/>
      <c r="B133" s="106"/>
      <c r="C133" s="106">
        <f t="shared" si="1"/>
      </c>
      <c r="D133" s="106"/>
      <c r="E133" s="106"/>
    </row>
    <row r="134" spans="1:5" ht="15">
      <c r="A134" s="106"/>
      <c r="B134" s="106"/>
      <c r="C134" s="106">
        <f t="shared" si="1"/>
      </c>
      <c r="D134" s="106"/>
      <c r="E134" s="106"/>
    </row>
    <row r="135" spans="1:5" ht="15">
      <c r="A135" s="106"/>
      <c r="B135" s="106"/>
      <c r="C135" s="106">
        <f t="shared" si="1"/>
      </c>
      <c r="D135" s="106"/>
      <c r="E135" s="106"/>
    </row>
    <row r="136" spans="1:5" ht="15">
      <c r="A136" s="106"/>
      <c r="B136" s="106"/>
      <c r="C136" s="106">
        <f t="shared" si="1"/>
      </c>
      <c r="D136" s="106"/>
      <c r="E136" s="106"/>
    </row>
    <row r="137" spans="1:5" ht="15">
      <c r="A137" s="106"/>
      <c r="B137" s="106"/>
      <c r="C137" s="106">
        <f t="shared" si="1"/>
      </c>
      <c r="D137" s="106"/>
      <c r="E137" s="106"/>
    </row>
    <row r="138" spans="1:5" ht="15">
      <c r="A138" s="106"/>
      <c r="B138" s="106"/>
      <c r="C138" s="106">
        <f t="shared" si="1"/>
      </c>
      <c r="D138" s="106"/>
      <c r="E138" s="106"/>
    </row>
    <row r="139" spans="1:5" ht="15">
      <c r="A139" s="106"/>
      <c r="B139" s="106"/>
      <c r="C139" s="106">
        <f t="shared" si="1"/>
      </c>
      <c r="D139" s="106"/>
      <c r="E139" s="106"/>
    </row>
    <row r="140" spans="1:5" ht="15">
      <c r="A140" s="106"/>
      <c r="B140" s="106"/>
      <c r="C140" s="106">
        <f t="shared" si="1"/>
      </c>
      <c r="D140" s="106"/>
      <c r="E140" s="106"/>
    </row>
    <row r="141" spans="1:5" ht="15">
      <c r="A141" s="106"/>
      <c r="B141" s="106"/>
      <c r="C141" s="106">
        <f t="shared" si="1"/>
      </c>
      <c r="D141" s="106"/>
      <c r="E141" s="106"/>
    </row>
    <row r="142" spans="1:5" ht="15">
      <c r="A142" s="106"/>
      <c r="B142" s="106"/>
      <c r="C142" s="106">
        <f t="shared" si="1"/>
      </c>
      <c r="D142" s="106"/>
      <c r="E142" s="106"/>
    </row>
    <row r="143" spans="1:5" ht="15">
      <c r="A143" s="106"/>
      <c r="B143" s="106"/>
      <c r="C143" s="106">
        <f t="shared" si="1"/>
      </c>
      <c r="D143" s="106"/>
      <c r="E143" s="106"/>
    </row>
    <row r="144" spans="1:5" ht="15">
      <c r="A144" s="106"/>
      <c r="B144" s="106"/>
      <c r="C144" s="106">
        <f t="shared" si="1"/>
      </c>
      <c r="D144" s="106"/>
      <c r="E144" s="106"/>
    </row>
    <row r="145" spans="1:5" ht="15">
      <c r="A145" s="106"/>
      <c r="B145" s="106"/>
      <c r="C145" s="106">
        <f t="shared" si="1"/>
      </c>
      <c r="D145" s="106"/>
      <c r="E145" s="106"/>
    </row>
    <row r="146" spans="1:5" ht="15">
      <c r="A146" s="106"/>
      <c r="B146" s="106"/>
      <c r="C146" s="106">
        <f t="shared" si="1"/>
      </c>
      <c r="D146" s="106"/>
      <c r="E146" s="106"/>
    </row>
    <row r="147" spans="1:5" ht="15">
      <c r="A147" s="106"/>
      <c r="B147" s="106"/>
      <c r="C147" s="106">
        <f aca="true" t="shared" si="2" ref="C147:C210">IF(CONCATENATE(A147,"-",B147)&lt;&gt;"-",CONCATENATE(A147,"-",B147),"")</f>
      </c>
      <c r="D147" s="106"/>
      <c r="E147" s="106"/>
    </row>
    <row r="148" spans="1:5" ht="15">
      <c r="A148" s="106"/>
      <c r="B148" s="106"/>
      <c r="C148" s="106">
        <f t="shared" si="2"/>
      </c>
      <c r="D148" s="106"/>
      <c r="E148" s="106"/>
    </row>
    <row r="149" spans="1:5" ht="15">
      <c r="A149" s="106"/>
      <c r="B149" s="106"/>
      <c r="C149" s="106">
        <f t="shared" si="2"/>
      </c>
      <c r="D149" s="106"/>
      <c r="E149" s="106"/>
    </row>
    <row r="150" spans="1:5" ht="15">
      <c r="A150" s="106"/>
      <c r="B150" s="106"/>
      <c r="C150" s="106">
        <f t="shared" si="2"/>
      </c>
      <c r="D150" s="106"/>
      <c r="E150" s="106"/>
    </row>
    <row r="151" spans="1:5" ht="15">
      <c r="A151" s="106"/>
      <c r="B151" s="106"/>
      <c r="C151" s="106">
        <f t="shared" si="2"/>
      </c>
      <c r="D151" s="106"/>
      <c r="E151" s="106"/>
    </row>
    <row r="152" spans="1:5" ht="15">
      <c r="A152" s="106"/>
      <c r="B152" s="106"/>
      <c r="C152" s="106">
        <f t="shared" si="2"/>
      </c>
      <c r="D152" s="106"/>
      <c r="E152" s="106"/>
    </row>
    <row r="153" spans="1:5" ht="15">
      <c r="A153" s="106"/>
      <c r="B153" s="106"/>
      <c r="C153" s="106">
        <f t="shared" si="2"/>
      </c>
      <c r="D153" s="106"/>
      <c r="E153" s="106"/>
    </row>
    <row r="154" spans="1:5" ht="15">
      <c r="A154" s="106"/>
      <c r="B154" s="106"/>
      <c r="C154" s="106">
        <f t="shared" si="2"/>
      </c>
      <c r="D154" s="106"/>
      <c r="E154" s="106"/>
    </row>
    <row r="155" spans="1:5" ht="15">
      <c r="A155" s="106"/>
      <c r="B155" s="106"/>
      <c r="C155" s="106">
        <f t="shared" si="2"/>
      </c>
      <c r="D155" s="106"/>
      <c r="E155" s="106"/>
    </row>
    <row r="156" spans="1:5" ht="15">
      <c r="A156" s="106"/>
      <c r="B156" s="106"/>
      <c r="C156" s="106">
        <f t="shared" si="2"/>
      </c>
      <c r="D156" s="106"/>
      <c r="E156" s="106"/>
    </row>
    <row r="157" spans="1:5" ht="15">
      <c r="A157" s="106"/>
      <c r="B157" s="106"/>
      <c r="C157" s="106">
        <f t="shared" si="2"/>
      </c>
      <c r="D157" s="106"/>
      <c r="E157" s="106"/>
    </row>
    <row r="158" spans="1:5" ht="15">
      <c r="A158" s="106"/>
      <c r="B158" s="106"/>
      <c r="C158" s="106">
        <f t="shared" si="2"/>
      </c>
      <c r="D158" s="106"/>
      <c r="E158" s="106"/>
    </row>
    <row r="159" spans="1:5" ht="15">
      <c r="A159" s="106"/>
      <c r="B159" s="106"/>
      <c r="C159" s="106">
        <f t="shared" si="2"/>
      </c>
      <c r="D159" s="106"/>
      <c r="E159" s="106"/>
    </row>
    <row r="160" spans="1:5" ht="15">
      <c r="A160" s="106"/>
      <c r="B160" s="106"/>
      <c r="C160" s="106">
        <f t="shared" si="2"/>
      </c>
      <c r="D160" s="106"/>
      <c r="E160" s="106"/>
    </row>
    <row r="161" spans="1:5" ht="15">
      <c r="A161" s="106"/>
      <c r="B161" s="106"/>
      <c r="C161" s="106">
        <f t="shared" si="2"/>
      </c>
      <c r="D161" s="106"/>
      <c r="E161" s="106"/>
    </row>
    <row r="162" spans="1:5" ht="15">
      <c r="A162" s="106"/>
      <c r="B162" s="106"/>
      <c r="C162" s="106">
        <f t="shared" si="2"/>
      </c>
      <c r="D162" s="106"/>
      <c r="E162" s="106"/>
    </row>
    <row r="163" spans="1:5" ht="15">
      <c r="A163" s="106"/>
      <c r="B163" s="106"/>
      <c r="C163" s="106">
        <f t="shared" si="2"/>
      </c>
      <c r="D163" s="106"/>
      <c r="E163" s="106"/>
    </row>
    <row r="164" spans="1:5" ht="15">
      <c r="A164" s="106"/>
      <c r="B164" s="106"/>
      <c r="C164" s="106">
        <f t="shared" si="2"/>
      </c>
      <c r="D164" s="106"/>
      <c r="E164" s="106"/>
    </row>
    <row r="165" spans="1:5" ht="15">
      <c r="A165" s="106"/>
      <c r="B165" s="106"/>
      <c r="C165" s="106">
        <f t="shared" si="2"/>
      </c>
      <c r="D165" s="106"/>
      <c r="E165" s="106"/>
    </row>
    <row r="166" spans="1:5" ht="15">
      <c r="A166" s="106"/>
      <c r="B166" s="106"/>
      <c r="C166" s="106">
        <f t="shared" si="2"/>
      </c>
      <c r="D166" s="106"/>
      <c r="E166" s="106"/>
    </row>
    <row r="167" spans="1:5" ht="15">
      <c r="A167" s="106"/>
      <c r="B167" s="106"/>
      <c r="C167" s="106">
        <f t="shared" si="2"/>
      </c>
      <c r="D167" s="106"/>
      <c r="E167" s="106"/>
    </row>
    <row r="168" spans="1:5" ht="15">
      <c r="A168" s="106"/>
      <c r="B168" s="106"/>
      <c r="C168" s="106">
        <f t="shared" si="2"/>
      </c>
      <c r="D168" s="106"/>
      <c r="E168" s="106"/>
    </row>
    <row r="169" spans="1:5" ht="15">
      <c r="A169" s="106"/>
      <c r="B169" s="106"/>
      <c r="C169" s="106">
        <f t="shared" si="2"/>
      </c>
      <c r="D169" s="106"/>
      <c r="E169" s="106"/>
    </row>
    <row r="170" spans="1:5" ht="15">
      <c r="A170" s="106"/>
      <c r="B170" s="106"/>
      <c r="C170" s="106">
        <f t="shared" si="2"/>
      </c>
      <c r="D170" s="106"/>
      <c r="E170" s="106"/>
    </row>
    <row r="171" spans="1:5" ht="15">
      <c r="A171" s="106"/>
      <c r="B171" s="106"/>
      <c r="C171" s="106">
        <f t="shared" si="2"/>
      </c>
      <c r="D171" s="106"/>
      <c r="E171" s="106"/>
    </row>
    <row r="172" spans="1:5" ht="15">
      <c r="A172" s="106"/>
      <c r="B172" s="106"/>
      <c r="C172" s="106">
        <f t="shared" si="2"/>
      </c>
      <c r="D172" s="106"/>
      <c r="E172" s="106"/>
    </row>
    <row r="173" spans="1:5" ht="15">
      <c r="A173" s="106"/>
      <c r="B173" s="106"/>
      <c r="C173" s="106">
        <f t="shared" si="2"/>
      </c>
      <c r="D173" s="106"/>
      <c r="E173" s="106"/>
    </row>
    <row r="174" spans="1:5" ht="15">
      <c r="A174" s="106"/>
      <c r="B174" s="106"/>
      <c r="C174" s="106">
        <f t="shared" si="2"/>
      </c>
      <c r="D174" s="106"/>
      <c r="E174" s="106"/>
    </row>
    <row r="175" spans="1:5" ht="15">
      <c r="A175" s="106"/>
      <c r="B175" s="106"/>
      <c r="C175" s="106">
        <f t="shared" si="2"/>
      </c>
      <c r="D175" s="106"/>
      <c r="E175" s="106"/>
    </row>
    <row r="176" spans="1:5" ht="15">
      <c r="A176" s="106"/>
      <c r="B176" s="106"/>
      <c r="C176" s="106">
        <f t="shared" si="2"/>
      </c>
      <c r="D176" s="106"/>
      <c r="E176" s="106"/>
    </row>
    <row r="177" spans="1:5" ht="15">
      <c r="A177" s="106"/>
      <c r="B177" s="106"/>
      <c r="C177" s="106">
        <f t="shared" si="2"/>
      </c>
      <c r="D177" s="106"/>
      <c r="E177" s="106"/>
    </row>
    <row r="178" spans="1:5" ht="15">
      <c r="A178" s="106"/>
      <c r="B178" s="106"/>
      <c r="C178" s="106">
        <f t="shared" si="2"/>
      </c>
      <c r="D178" s="106"/>
      <c r="E178" s="106"/>
    </row>
    <row r="179" spans="1:5" ht="15">
      <c r="A179" s="106"/>
      <c r="B179" s="106"/>
      <c r="C179" s="106">
        <f t="shared" si="2"/>
      </c>
      <c r="D179" s="106"/>
      <c r="E179" s="106"/>
    </row>
    <row r="180" spans="1:5" ht="15">
      <c r="A180" s="106"/>
      <c r="B180" s="106"/>
      <c r="C180" s="106">
        <f t="shared" si="2"/>
      </c>
      <c r="D180" s="106"/>
      <c r="E180" s="106"/>
    </row>
    <row r="181" spans="1:5" ht="15">
      <c r="A181" s="106"/>
      <c r="B181" s="106"/>
      <c r="C181" s="106">
        <f t="shared" si="2"/>
      </c>
      <c r="D181" s="106"/>
      <c r="E181" s="106"/>
    </row>
    <row r="182" spans="1:5" ht="15">
      <c r="A182" s="106"/>
      <c r="B182" s="106"/>
      <c r="C182" s="106">
        <f t="shared" si="2"/>
      </c>
      <c r="D182" s="106"/>
      <c r="E182" s="106"/>
    </row>
    <row r="183" spans="1:5" ht="15">
      <c r="A183" s="106"/>
      <c r="B183" s="106"/>
      <c r="C183" s="106">
        <f t="shared" si="2"/>
      </c>
      <c r="D183" s="106"/>
      <c r="E183" s="106"/>
    </row>
    <row r="184" spans="1:5" ht="15">
      <c r="A184" s="106"/>
      <c r="B184" s="106"/>
      <c r="C184" s="106">
        <f t="shared" si="2"/>
      </c>
      <c r="D184" s="106"/>
      <c r="E184" s="106"/>
    </row>
    <row r="185" spans="1:5" ht="15">
      <c r="A185" s="106"/>
      <c r="B185" s="106"/>
      <c r="C185" s="106">
        <f t="shared" si="2"/>
      </c>
      <c r="D185" s="106"/>
      <c r="E185" s="106"/>
    </row>
    <row r="186" spans="1:5" ht="15">
      <c r="A186" s="106"/>
      <c r="B186" s="106"/>
      <c r="C186" s="106">
        <f t="shared" si="2"/>
      </c>
      <c r="D186" s="106"/>
      <c r="E186" s="106"/>
    </row>
    <row r="187" spans="1:5" ht="15">
      <c r="A187" s="106"/>
      <c r="B187" s="106"/>
      <c r="C187" s="106">
        <f t="shared" si="2"/>
      </c>
      <c r="D187" s="106"/>
      <c r="E187" s="106"/>
    </row>
    <row r="188" spans="1:5" ht="15">
      <c r="A188" s="106"/>
      <c r="B188" s="106"/>
      <c r="C188" s="106">
        <f t="shared" si="2"/>
      </c>
      <c r="D188" s="106"/>
      <c r="E188" s="106"/>
    </row>
    <row r="189" spans="1:5" ht="15">
      <c r="A189" s="106"/>
      <c r="B189" s="106"/>
      <c r="C189" s="106">
        <f t="shared" si="2"/>
      </c>
      <c r="D189" s="106"/>
      <c r="E189" s="106"/>
    </row>
    <row r="190" spans="1:5" ht="15">
      <c r="A190" s="106"/>
      <c r="B190" s="106"/>
      <c r="C190" s="106">
        <f t="shared" si="2"/>
      </c>
      <c r="D190" s="106"/>
      <c r="E190" s="106"/>
    </row>
    <row r="191" spans="1:5" ht="15">
      <c r="A191" s="106"/>
      <c r="B191" s="106"/>
      <c r="C191" s="106">
        <f t="shared" si="2"/>
      </c>
      <c r="D191" s="106"/>
      <c r="E191" s="106"/>
    </row>
    <row r="192" spans="1:5" ht="15">
      <c r="A192" s="106"/>
      <c r="B192" s="106"/>
      <c r="C192" s="106">
        <f t="shared" si="2"/>
      </c>
      <c r="D192" s="106"/>
      <c r="E192" s="106"/>
    </row>
    <row r="193" spans="1:5" ht="15">
      <c r="A193" s="106"/>
      <c r="B193" s="106"/>
      <c r="C193" s="106">
        <f t="shared" si="2"/>
      </c>
      <c r="D193" s="106"/>
      <c r="E193" s="106"/>
    </row>
    <row r="194" spans="1:5" ht="15">
      <c r="A194" s="106"/>
      <c r="B194" s="106"/>
      <c r="C194" s="106">
        <f t="shared" si="2"/>
      </c>
      <c r="D194" s="106"/>
      <c r="E194" s="106"/>
    </row>
    <row r="195" spans="1:5" ht="15">
      <c r="A195" s="106"/>
      <c r="B195" s="106"/>
      <c r="C195" s="106">
        <f t="shared" si="2"/>
      </c>
      <c r="D195" s="106"/>
      <c r="E195" s="106"/>
    </row>
    <row r="196" spans="1:5" ht="15">
      <c r="A196" s="106"/>
      <c r="B196" s="106"/>
      <c r="C196" s="106">
        <f t="shared" si="2"/>
      </c>
      <c r="D196" s="106"/>
      <c r="E196" s="106"/>
    </row>
    <row r="197" spans="1:5" ht="15">
      <c r="A197" s="106"/>
      <c r="B197" s="106"/>
      <c r="C197" s="106">
        <f t="shared" si="2"/>
      </c>
      <c r="D197" s="106"/>
      <c r="E197" s="106"/>
    </row>
    <row r="198" spans="1:5" ht="15">
      <c r="A198" s="106"/>
      <c r="B198" s="106"/>
      <c r="C198" s="106">
        <f t="shared" si="2"/>
      </c>
      <c r="D198" s="106"/>
      <c r="E198" s="106"/>
    </row>
    <row r="199" spans="1:5" ht="15">
      <c r="A199" s="106"/>
      <c r="B199" s="106"/>
      <c r="C199" s="106">
        <f t="shared" si="2"/>
      </c>
      <c r="D199" s="106"/>
      <c r="E199" s="106"/>
    </row>
    <row r="200" spans="1:5" ht="15">
      <c r="A200" s="106"/>
      <c r="B200" s="106"/>
      <c r="C200" s="106">
        <f t="shared" si="2"/>
      </c>
      <c r="D200" s="106"/>
      <c r="E200" s="106"/>
    </row>
    <row r="201" spans="1:5" ht="15">
      <c r="A201" s="106"/>
      <c r="B201" s="106"/>
      <c r="C201" s="106">
        <f t="shared" si="2"/>
      </c>
      <c r="D201" s="106"/>
      <c r="E201" s="106"/>
    </row>
    <row r="202" spans="1:5" ht="15">
      <c r="A202" s="106"/>
      <c r="B202" s="106"/>
      <c r="C202" s="106">
        <f t="shared" si="2"/>
      </c>
      <c r="D202" s="106"/>
      <c r="E202" s="106"/>
    </row>
    <row r="203" spans="1:5" ht="15">
      <c r="A203" s="106"/>
      <c r="B203" s="106"/>
      <c r="C203" s="106">
        <f t="shared" si="2"/>
      </c>
      <c r="D203" s="106"/>
      <c r="E203" s="106"/>
    </row>
    <row r="204" spans="1:5" ht="15">
      <c r="A204" s="106"/>
      <c r="B204" s="106"/>
      <c r="C204" s="106">
        <f t="shared" si="2"/>
      </c>
      <c r="D204" s="106"/>
      <c r="E204" s="106"/>
    </row>
    <row r="205" spans="1:5" ht="15">
      <c r="A205" s="106"/>
      <c r="B205" s="106"/>
      <c r="C205" s="106">
        <f t="shared" si="2"/>
      </c>
      <c r="D205" s="106"/>
      <c r="E205" s="106"/>
    </row>
    <row r="206" spans="1:5" ht="15">
      <c r="A206" s="106"/>
      <c r="B206" s="106"/>
      <c r="C206" s="106">
        <f t="shared" si="2"/>
      </c>
      <c r="D206" s="106"/>
      <c r="E206" s="106"/>
    </row>
    <row r="207" spans="1:5" ht="15">
      <c r="A207" s="106"/>
      <c r="B207" s="106"/>
      <c r="C207" s="106">
        <f t="shared" si="2"/>
      </c>
      <c r="D207" s="106"/>
      <c r="E207" s="106"/>
    </row>
    <row r="208" spans="1:5" ht="15">
      <c r="A208" s="106"/>
      <c r="B208" s="106"/>
      <c r="C208" s="106">
        <f t="shared" si="2"/>
      </c>
      <c r="D208" s="106"/>
      <c r="E208" s="106"/>
    </row>
    <row r="209" spans="1:5" ht="15">
      <c r="A209" s="106"/>
      <c r="B209" s="106"/>
      <c r="C209" s="106">
        <f t="shared" si="2"/>
      </c>
      <c r="D209" s="106"/>
      <c r="E209" s="106"/>
    </row>
    <row r="210" spans="1:5" ht="15">
      <c r="A210" s="106"/>
      <c r="B210" s="106"/>
      <c r="C210" s="106">
        <f t="shared" si="2"/>
      </c>
      <c r="D210" s="106"/>
      <c r="E210" s="106"/>
    </row>
    <row r="211" spans="1:5" ht="15">
      <c r="A211" s="106"/>
      <c r="B211" s="106"/>
      <c r="C211" s="106">
        <f aca="true" t="shared" si="3" ref="C211:C274">IF(CONCATENATE(A211,"-",B211)&lt;&gt;"-",CONCATENATE(A211,"-",B211),"")</f>
      </c>
      <c r="D211" s="106"/>
      <c r="E211" s="106"/>
    </row>
    <row r="212" spans="1:5" ht="15">
      <c r="A212" s="106"/>
      <c r="B212" s="106"/>
      <c r="C212" s="106">
        <f t="shared" si="3"/>
      </c>
      <c r="D212" s="106"/>
      <c r="E212" s="106"/>
    </row>
    <row r="213" spans="1:5" ht="15">
      <c r="A213" s="106"/>
      <c r="B213" s="106"/>
      <c r="C213" s="106">
        <f t="shared" si="3"/>
      </c>
      <c r="D213" s="106"/>
      <c r="E213" s="106"/>
    </row>
    <row r="214" spans="1:5" ht="15">
      <c r="A214" s="106"/>
      <c r="B214" s="106"/>
      <c r="C214" s="106">
        <f t="shared" si="3"/>
      </c>
      <c r="D214" s="106"/>
      <c r="E214" s="106"/>
    </row>
    <row r="215" spans="1:5" ht="15">
      <c r="A215" s="106"/>
      <c r="B215" s="106"/>
      <c r="C215" s="106">
        <f t="shared" si="3"/>
      </c>
      <c r="D215" s="106"/>
      <c r="E215" s="106"/>
    </row>
    <row r="216" spans="1:5" ht="15">
      <c r="A216" s="106"/>
      <c r="B216" s="106"/>
      <c r="C216" s="106">
        <f t="shared" si="3"/>
      </c>
      <c r="D216" s="106"/>
      <c r="E216" s="106"/>
    </row>
    <row r="217" spans="1:5" ht="15">
      <c r="A217" s="106"/>
      <c r="B217" s="106"/>
      <c r="C217" s="106">
        <f t="shared" si="3"/>
      </c>
      <c r="D217" s="106"/>
      <c r="E217" s="106"/>
    </row>
    <row r="218" spans="1:5" ht="15">
      <c r="A218" s="106"/>
      <c r="B218" s="106"/>
      <c r="C218" s="106">
        <f t="shared" si="3"/>
      </c>
      <c r="D218" s="106"/>
      <c r="E218" s="106"/>
    </row>
    <row r="219" spans="1:5" ht="15">
      <c r="A219" s="106"/>
      <c r="B219" s="106"/>
      <c r="C219" s="106">
        <f t="shared" si="3"/>
      </c>
      <c r="D219" s="106"/>
      <c r="E219" s="106"/>
    </row>
    <row r="220" spans="1:5" ht="15">
      <c r="A220" s="106"/>
      <c r="B220" s="106"/>
      <c r="C220" s="106">
        <f t="shared" si="3"/>
      </c>
      <c r="D220" s="106"/>
      <c r="E220" s="106"/>
    </row>
    <row r="221" spans="1:5" ht="15">
      <c r="A221" s="106"/>
      <c r="B221" s="106"/>
      <c r="C221" s="106">
        <f t="shared" si="3"/>
      </c>
      <c r="D221" s="106"/>
      <c r="E221" s="106"/>
    </row>
    <row r="222" spans="1:5" ht="15">
      <c r="A222" s="106"/>
      <c r="B222" s="106"/>
      <c r="C222" s="106">
        <f t="shared" si="3"/>
      </c>
      <c r="D222" s="106"/>
      <c r="E222" s="106"/>
    </row>
    <row r="223" spans="1:5" ht="15">
      <c r="A223" s="106"/>
      <c r="B223" s="106"/>
      <c r="C223" s="106">
        <f t="shared" si="3"/>
      </c>
      <c r="D223" s="106"/>
      <c r="E223" s="106"/>
    </row>
    <row r="224" spans="1:5" ht="15">
      <c r="A224" s="106"/>
      <c r="B224" s="106"/>
      <c r="C224" s="106">
        <f t="shared" si="3"/>
      </c>
      <c r="D224" s="106"/>
      <c r="E224" s="106"/>
    </row>
    <row r="225" spans="1:5" ht="15">
      <c r="A225" s="106"/>
      <c r="B225" s="106"/>
      <c r="C225" s="106">
        <f t="shared" si="3"/>
      </c>
      <c r="D225" s="106"/>
      <c r="E225" s="106"/>
    </row>
    <row r="226" spans="1:5" ht="15">
      <c r="A226" s="106"/>
      <c r="B226" s="106"/>
      <c r="C226" s="106">
        <f t="shared" si="3"/>
      </c>
      <c r="D226" s="106"/>
      <c r="E226" s="106"/>
    </row>
    <row r="227" spans="1:5" ht="15">
      <c r="A227" s="106"/>
      <c r="B227" s="106"/>
      <c r="C227" s="106">
        <f t="shared" si="3"/>
      </c>
      <c r="D227" s="106"/>
      <c r="E227" s="106"/>
    </row>
    <row r="228" spans="1:5" ht="15">
      <c r="A228" s="106"/>
      <c r="B228" s="106"/>
      <c r="C228" s="106">
        <f t="shared" si="3"/>
      </c>
      <c r="D228" s="106"/>
      <c r="E228" s="106"/>
    </row>
    <row r="229" spans="1:5" ht="15">
      <c r="A229" s="106"/>
      <c r="B229" s="106"/>
      <c r="C229" s="106">
        <f t="shared" si="3"/>
      </c>
      <c r="D229" s="106"/>
      <c r="E229" s="106"/>
    </row>
    <row r="230" spans="1:5" ht="15">
      <c r="A230" s="106"/>
      <c r="B230" s="106"/>
      <c r="C230" s="106">
        <f t="shared" si="3"/>
      </c>
      <c r="D230" s="106"/>
      <c r="E230" s="106"/>
    </row>
    <row r="231" spans="1:5" ht="15">
      <c r="A231" s="106"/>
      <c r="B231" s="106"/>
      <c r="C231" s="106">
        <f t="shared" si="3"/>
      </c>
      <c r="D231" s="106"/>
      <c r="E231" s="106"/>
    </row>
    <row r="232" spans="1:5" ht="15">
      <c r="A232" s="106"/>
      <c r="B232" s="106"/>
      <c r="C232" s="106">
        <f t="shared" si="3"/>
      </c>
      <c r="D232" s="106"/>
      <c r="E232" s="106"/>
    </row>
    <row r="233" spans="1:5" ht="15">
      <c r="A233" s="106"/>
      <c r="B233" s="106"/>
      <c r="C233" s="106">
        <f t="shared" si="3"/>
      </c>
      <c r="D233" s="106"/>
      <c r="E233" s="106"/>
    </row>
    <row r="234" spans="1:5" ht="15">
      <c r="A234" s="106"/>
      <c r="B234" s="106"/>
      <c r="C234" s="106">
        <f t="shared" si="3"/>
      </c>
      <c r="D234" s="106"/>
      <c r="E234" s="106"/>
    </row>
    <row r="235" spans="1:5" ht="15">
      <c r="A235" s="106"/>
      <c r="B235" s="106"/>
      <c r="C235" s="106">
        <f t="shared" si="3"/>
      </c>
      <c r="D235" s="106"/>
      <c r="E235" s="106"/>
    </row>
    <row r="236" spans="1:5" ht="15">
      <c r="A236" s="106"/>
      <c r="B236" s="106"/>
      <c r="C236" s="106">
        <f t="shared" si="3"/>
      </c>
      <c r="D236" s="106"/>
      <c r="E236" s="106"/>
    </row>
    <row r="237" spans="1:5" ht="15">
      <c r="A237" s="106"/>
      <c r="B237" s="106"/>
      <c r="C237" s="106">
        <f t="shared" si="3"/>
      </c>
      <c r="D237" s="106"/>
      <c r="E237" s="106"/>
    </row>
    <row r="238" spans="1:5" ht="15">
      <c r="A238" s="106"/>
      <c r="B238" s="106"/>
      <c r="C238" s="106">
        <f t="shared" si="3"/>
      </c>
      <c r="D238" s="106"/>
      <c r="E238" s="106"/>
    </row>
    <row r="239" spans="1:5" ht="15">
      <c r="A239" s="106"/>
      <c r="B239" s="106"/>
      <c r="C239" s="106">
        <f t="shared" si="3"/>
      </c>
      <c r="D239" s="106"/>
      <c r="E239" s="106"/>
    </row>
    <row r="240" spans="1:5" ht="15">
      <c r="A240" s="106"/>
      <c r="B240" s="106"/>
      <c r="C240" s="106">
        <f t="shared" si="3"/>
      </c>
      <c r="D240" s="106"/>
      <c r="E240" s="106"/>
    </row>
    <row r="241" spans="1:5" ht="15">
      <c r="A241" s="106"/>
      <c r="B241" s="106"/>
      <c r="C241" s="106">
        <f t="shared" si="3"/>
      </c>
      <c r="D241" s="106"/>
      <c r="E241" s="106"/>
    </row>
    <row r="242" spans="1:5" ht="15">
      <c r="A242" s="106"/>
      <c r="B242" s="106"/>
      <c r="C242" s="106">
        <f t="shared" si="3"/>
      </c>
      <c r="D242" s="106"/>
      <c r="E242" s="106"/>
    </row>
    <row r="243" spans="1:5" ht="15">
      <c r="A243" s="106"/>
      <c r="B243" s="106"/>
      <c r="C243" s="106">
        <f t="shared" si="3"/>
      </c>
      <c r="D243" s="106"/>
      <c r="E243" s="106"/>
    </row>
    <row r="244" spans="1:5" ht="15">
      <c r="A244" s="106"/>
      <c r="B244" s="106"/>
      <c r="C244" s="106">
        <f t="shared" si="3"/>
      </c>
      <c r="D244" s="106"/>
      <c r="E244" s="106"/>
    </row>
    <row r="245" spans="1:5" ht="15">
      <c r="A245" s="106"/>
      <c r="B245" s="106"/>
      <c r="C245" s="106">
        <f t="shared" si="3"/>
      </c>
      <c r="D245" s="106"/>
      <c r="E245" s="106"/>
    </row>
    <row r="246" spans="1:5" ht="15">
      <c r="A246" s="106"/>
      <c r="B246" s="106"/>
      <c r="C246" s="106">
        <f t="shared" si="3"/>
      </c>
      <c r="D246" s="106"/>
      <c r="E246" s="106"/>
    </row>
    <row r="247" spans="1:5" ht="15">
      <c r="A247" s="106"/>
      <c r="B247" s="106"/>
      <c r="C247" s="106">
        <f t="shared" si="3"/>
      </c>
      <c r="D247" s="106"/>
      <c r="E247" s="106"/>
    </row>
    <row r="248" spans="1:5" ht="15">
      <c r="A248" s="106"/>
      <c r="B248" s="106"/>
      <c r="C248" s="106">
        <f t="shared" si="3"/>
      </c>
      <c r="D248" s="106"/>
      <c r="E248" s="106"/>
    </row>
    <row r="249" spans="1:5" ht="15">
      <c r="A249" s="106"/>
      <c r="B249" s="106"/>
      <c r="C249" s="106">
        <f t="shared" si="3"/>
      </c>
      <c r="D249" s="106"/>
      <c r="E249" s="106"/>
    </row>
    <row r="250" spans="1:5" ht="15">
      <c r="A250" s="106"/>
      <c r="B250" s="106"/>
      <c r="C250" s="106">
        <f t="shared" si="3"/>
      </c>
      <c r="D250" s="106"/>
      <c r="E250" s="106"/>
    </row>
    <row r="251" spans="1:5" ht="15">
      <c r="A251" s="106"/>
      <c r="B251" s="106"/>
      <c r="C251" s="106">
        <f t="shared" si="3"/>
      </c>
      <c r="D251" s="106"/>
      <c r="E251" s="106"/>
    </row>
    <row r="252" spans="1:5" ht="15">
      <c r="A252" s="106"/>
      <c r="B252" s="106"/>
      <c r="C252" s="106">
        <f t="shared" si="3"/>
      </c>
      <c r="D252" s="106"/>
      <c r="E252" s="106"/>
    </row>
    <row r="253" spans="1:5" ht="15">
      <c r="A253" s="106"/>
      <c r="B253" s="106"/>
      <c r="C253" s="106">
        <f t="shared" si="3"/>
      </c>
      <c r="D253" s="106"/>
      <c r="E253" s="106"/>
    </row>
    <row r="254" spans="1:5" ht="15">
      <c r="A254" s="106"/>
      <c r="B254" s="106"/>
      <c r="C254" s="106">
        <f t="shared" si="3"/>
      </c>
      <c r="D254" s="106"/>
      <c r="E254" s="106"/>
    </row>
    <row r="255" spans="1:5" ht="15">
      <c r="A255" s="106"/>
      <c r="B255" s="106"/>
      <c r="C255" s="106">
        <f t="shared" si="3"/>
      </c>
      <c r="D255" s="106"/>
      <c r="E255" s="106"/>
    </row>
    <row r="256" spans="1:5" ht="15">
      <c r="A256" s="106"/>
      <c r="B256" s="106"/>
      <c r="C256" s="106">
        <f t="shared" si="3"/>
      </c>
      <c r="D256" s="106"/>
      <c r="E256" s="106"/>
    </row>
    <row r="257" spans="1:5" ht="15">
      <c r="A257" s="106"/>
      <c r="B257" s="106"/>
      <c r="C257" s="106">
        <f t="shared" si="3"/>
      </c>
      <c r="D257" s="106"/>
      <c r="E257" s="106"/>
    </row>
    <row r="258" spans="1:5" ht="15">
      <c r="A258" s="106"/>
      <c r="B258" s="106"/>
      <c r="C258" s="106">
        <f t="shared" si="3"/>
      </c>
      <c r="D258" s="106"/>
      <c r="E258" s="106"/>
    </row>
    <row r="259" spans="1:5" ht="15">
      <c r="A259" s="106"/>
      <c r="B259" s="106"/>
      <c r="C259" s="106">
        <f t="shared" si="3"/>
      </c>
      <c r="D259" s="106"/>
      <c r="E259" s="106"/>
    </row>
    <row r="260" spans="1:5" ht="15">
      <c r="A260" s="106"/>
      <c r="B260" s="106"/>
      <c r="C260" s="106">
        <f t="shared" si="3"/>
      </c>
      <c r="D260" s="106"/>
      <c r="E260" s="106"/>
    </row>
    <row r="261" spans="1:5" ht="15">
      <c r="A261" s="106"/>
      <c r="B261" s="106"/>
      <c r="C261" s="106">
        <f t="shared" si="3"/>
      </c>
      <c r="D261" s="106"/>
      <c r="E261" s="106"/>
    </row>
    <row r="262" spans="1:5" ht="15">
      <c r="A262" s="106"/>
      <c r="B262" s="106"/>
      <c r="C262" s="106">
        <f t="shared" si="3"/>
      </c>
      <c r="D262" s="106"/>
      <c r="E262" s="106"/>
    </row>
    <row r="263" spans="1:5" ht="15">
      <c r="A263" s="106"/>
      <c r="B263" s="106"/>
      <c r="C263" s="106">
        <f t="shared" si="3"/>
      </c>
      <c r="D263" s="106"/>
      <c r="E263" s="106"/>
    </row>
    <row r="264" spans="1:5" ht="15">
      <c r="A264" s="106"/>
      <c r="B264" s="106"/>
      <c r="C264" s="106">
        <f t="shared" si="3"/>
      </c>
      <c r="D264" s="106"/>
      <c r="E264" s="106"/>
    </row>
    <row r="265" spans="1:5" ht="15">
      <c r="A265" s="106"/>
      <c r="B265" s="106"/>
      <c r="C265" s="106">
        <f t="shared" si="3"/>
      </c>
      <c r="D265" s="106"/>
      <c r="E265" s="106"/>
    </row>
    <row r="266" spans="1:5" ht="15">
      <c r="A266" s="106"/>
      <c r="B266" s="106"/>
      <c r="C266" s="106">
        <f t="shared" si="3"/>
      </c>
      <c r="D266" s="106"/>
      <c r="E266" s="106"/>
    </row>
    <row r="267" spans="1:5" ht="15">
      <c r="A267" s="106"/>
      <c r="B267" s="106"/>
      <c r="C267" s="106">
        <f t="shared" si="3"/>
      </c>
      <c r="D267" s="106"/>
      <c r="E267" s="106"/>
    </row>
    <row r="268" spans="1:5" ht="15">
      <c r="A268" s="106"/>
      <c r="B268" s="106"/>
      <c r="C268" s="106">
        <f t="shared" si="3"/>
      </c>
      <c r="D268" s="106"/>
      <c r="E268" s="106"/>
    </row>
    <row r="269" spans="1:5" ht="15">
      <c r="A269" s="106"/>
      <c r="B269" s="106"/>
      <c r="C269" s="106">
        <f t="shared" si="3"/>
      </c>
      <c r="D269" s="106"/>
      <c r="E269" s="106"/>
    </row>
    <row r="270" spans="1:5" ht="15">
      <c r="A270" s="106"/>
      <c r="B270" s="106"/>
      <c r="C270" s="106">
        <f t="shared" si="3"/>
      </c>
      <c r="D270" s="106"/>
      <c r="E270" s="106"/>
    </row>
    <row r="271" spans="1:5" ht="15">
      <c r="A271" s="106"/>
      <c r="B271" s="106"/>
      <c r="C271" s="106">
        <f t="shared" si="3"/>
      </c>
      <c r="D271" s="106"/>
      <c r="E271" s="106"/>
    </row>
    <row r="272" spans="1:5" ht="15">
      <c r="A272" s="106"/>
      <c r="B272" s="106"/>
      <c r="C272" s="106">
        <f t="shared" si="3"/>
      </c>
      <c r="D272" s="106"/>
      <c r="E272" s="106"/>
    </row>
    <row r="273" spans="1:5" ht="15">
      <c r="A273" s="106"/>
      <c r="B273" s="106"/>
      <c r="C273" s="106">
        <f t="shared" si="3"/>
      </c>
      <c r="D273" s="106"/>
      <c r="E273" s="106"/>
    </row>
    <row r="274" spans="1:5" ht="15">
      <c r="A274" s="106"/>
      <c r="B274" s="106"/>
      <c r="C274" s="106">
        <f t="shared" si="3"/>
      </c>
      <c r="D274" s="106"/>
      <c r="E274" s="106"/>
    </row>
    <row r="275" spans="1:5" ht="15">
      <c r="A275" s="106"/>
      <c r="B275" s="106"/>
      <c r="C275" s="106">
        <f aca="true" t="shared" si="4" ref="C275:C338">IF(CONCATENATE(A275,"-",B275)&lt;&gt;"-",CONCATENATE(A275,"-",B275),"")</f>
      </c>
      <c r="D275" s="106"/>
      <c r="E275" s="106"/>
    </row>
    <row r="276" spans="1:5" ht="15">
      <c r="A276" s="106"/>
      <c r="B276" s="106"/>
      <c r="C276" s="106">
        <f t="shared" si="4"/>
      </c>
      <c r="D276" s="106"/>
      <c r="E276" s="106"/>
    </row>
    <row r="277" spans="1:5" ht="15">
      <c r="A277" s="106"/>
      <c r="B277" s="106"/>
      <c r="C277" s="106">
        <f t="shared" si="4"/>
      </c>
      <c r="D277" s="106"/>
      <c r="E277" s="106"/>
    </row>
    <row r="278" spans="1:5" ht="15">
      <c r="A278" s="106"/>
      <c r="B278" s="106"/>
      <c r="C278" s="106">
        <f t="shared" si="4"/>
      </c>
      <c r="D278" s="106"/>
      <c r="E278" s="106"/>
    </row>
    <row r="279" spans="1:5" ht="15">
      <c r="A279" s="106"/>
      <c r="B279" s="106"/>
      <c r="C279" s="106">
        <f t="shared" si="4"/>
      </c>
      <c r="D279" s="106"/>
      <c r="E279" s="106"/>
    </row>
    <row r="280" spans="1:5" ht="15">
      <c r="A280" s="106"/>
      <c r="B280" s="106"/>
      <c r="C280" s="106">
        <f t="shared" si="4"/>
      </c>
      <c r="D280" s="106"/>
      <c r="E280" s="106"/>
    </row>
    <row r="281" spans="1:5" ht="15">
      <c r="A281" s="106"/>
      <c r="B281" s="106"/>
      <c r="C281" s="106">
        <f t="shared" si="4"/>
      </c>
      <c r="D281" s="106"/>
      <c r="E281" s="106"/>
    </row>
    <row r="282" spans="1:5" ht="15">
      <c r="A282" s="106"/>
      <c r="B282" s="106"/>
      <c r="C282" s="106">
        <f t="shared" si="4"/>
      </c>
      <c r="D282" s="106"/>
      <c r="E282" s="106"/>
    </row>
    <row r="283" spans="1:5" ht="15">
      <c r="A283" s="106"/>
      <c r="B283" s="106"/>
      <c r="C283" s="106">
        <f t="shared" si="4"/>
      </c>
      <c r="D283" s="106"/>
      <c r="E283" s="106"/>
    </row>
    <row r="284" spans="1:5" ht="15">
      <c r="A284" s="106"/>
      <c r="B284" s="106"/>
      <c r="C284" s="106">
        <f t="shared" si="4"/>
      </c>
      <c r="D284" s="106"/>
      <c r="E284" s="106"/>
    </row>
    <row r="285" spans="1:5" ht="15">
      <c r="A285" s="106"/>
      <c r="B285" s="106"/>
      <c r="C285" s="106">
        <f t="shared" si="4"/>
      </c>
      <c r="D285" s="106"/>
      <c r="E285" s="106"/>
    </row>
    <row r="286" spans="1:5" ht="15">
      <c r="A286" s="106"/>
      <c r="B286" s="106"/>
      <c r="C286" s="106">
        <f t="shared" si="4"/>
      </c>
      <c r="D286" s="106"/>
      <c r="E286" s="106"/>
    </row>
    <row r="287" spans="1:5" ht="15">
      <c r="A287" s="106"/>
      <c r="B287" s="106"/>
      <c r="C287" s="106">
        <f t="shared" si="4"/>
      </c>
      <c r="D287" s="106"/>
      <c r="E287" s="106"/>
    </row>
    <row r="288" spans="1:5" ht="15">
      <c r="A288" s="106"/>
      <c r="B288" s="106"/>
      <c r="C288" s="106">
        <f t="shared" si="4"/>
      </c>
      <c r="D288" s="106"/>
      <c r="E288" s="106"/>
    </row>
    <row r="289" spans="1:5" ht="15">
      <c r="A289" s="106"/>
      <c r="B289" s="106"/>
      <c r="C289" s="106">
        <f t="shared" si="4"/>
      </c>
      <c r="D289" s="106"/>
      <c r="E289" s="106"/>
    </row>
    <row r="290" spans="1:5" ht="15">
      <c r="A290" s="106"/>
      <c r="B290" s="106"/>
      <c r="C290" s="106">
        <f t="shared" si="4"/>
      </c>
      <c r="D290" s="106"/>
      <c r="E290" s="106"/>
    </row>
    <row r="291" spans="1:5" ht="15">
      <c r="A291" s="106"/>
      <c r="B291" s="106"/>
      <c r="C291" s="106">
        <f t="shared" si="4"/>
      </c>
      <c r="D291" s="106"/>
      <c r="E291" s="106"/>
    </row>
    <row r="292" spans="1:5" ht="15">
      <c r="A292" s="106"/>
      <c r="B292" s="106"/>
      <c r="C292" s="106">
        <f t="shared" si="4"/>
      </c>
      <c r="D292" s="106"/>
      <c r="E292" s="106"/>
    </row>
    <row r="293" spans="1:5" ht="15">
      <c r="A293" s="106"/>
      <c r="B293" s="106"/>
      <c r="C293" s="106">
        <f t="shared" si="4"/>
      </c>
      <c r="D293" s="106"/>
      <c r="E293" s="106"/>
    </row>
    <row r="294" spans="1:5" ht="15">
      <c r="A294" s="106"/>
      <c r="B294" s="106"/>
      <c r="C294" s="106">
        <f t="shared" si="4"/>
      </c>
      <c r="D294" s="106"/>
      <c r="E294" s="106"/>
    </row>
    <row r="295" spans="1:5" ht="15">
      <c r="A295" s="106"/>
      <c r="B295" s="106"/>
      <c r="C295" s="106">
        <f t="shared" si="4"/>
      </c>
      <c r="D295" s="106"/>
      <c r="E295" s="106"/>
    </row>
    <row r="296" spans="1:5" ht="15">
      <c r="A296" s="106"/>
      <c r="B296" s="106"/>
      <c r="C296" s="106">
        <f t="shared" si="4"/>
      </c>
      <c r="D296" s="106"/>
      <c r="E296" s="106"/>
    </row>
    <row r="297" spans="1:5" ht="15">
      <c r="A297" s="106"/>
      <c r="B297" s="106"/>
      <c r="C297" s="106">
        <f t="shared" si="4"/>
      </c>
      <c r="D297" s="106"/>
      <c r="E297" s="106"/>
    </row>
    <row r="298" spans="1:5" ht="15">
      <c r="A298" s="106"/>
      <c r="B298" s="106"/>
      <c r="C298" s="106">
        <f t="shared" si="4"/>
      </c>
      <c r="D298" s="106"/>
      <c r="E298" s="106"/>
    </row>
    <row r="299" spans="1:5" ht="15">
      <c r="A299" s="106"/>
      <c r="B299" s="106"/>
      <c r="C299" s="106">
        <f t="shared" si="4"/>
      </c>
      <c r="D299" s="106"/>
      <c r="E299" s="106"/>
    </row>
    <row r="300" spans="1:5" ht="15">
      <c r="A300" s="106"/>
      <c r="B300" s="106"/>
      <c r="C300" s="106">
        <f t="shared" si="4"/>
      </c>
      <c r="D300" s="106"/>
      <c r="E300" s="106"/>
    </row>
    <row r="301" spans="1:5" ht="15">
      <c r="A301" s="106"/>
      <c r="B301" s="106"/>
      <c r="C301" s="106">
        <f t="shared" si="4"/>
      </c>
      <c r="D301" s="106"/>
      <c r="E301" s="106"/>
    </row>
    <row r="302" spans="1:5" ht="15">
      <c r="A302" s="106"/>
      <c r="B302" s="106"/>
      <c r="C302" s="106">
        <f t="shared" si="4"/>
      </c>
      <c r="D302" s="106"/>
      <c r="E302" s="106"/>
    </row>
    <row r="303" spans="1:5" ht="15">
      <c r="A303" s="106"/>
      <c r="B303" s="106"/>
      <c r="C303" s="106">
        <f t="shared" si="4"/>
      </c>
      <c r="D303" s="106"/>
      <c r="E303" s="106"/>
    </row>
    <row r="304" spans="1:5" ht="15">
      <c r="A304" s="106"/>
      <c r="B304" s="106"/>
      <c r="C304" s="106">
        <f t="shared" si="4"/>
      </c>
      <c r="D304" s="106"/>
      <c r="E304" s="106"/>
    </row>
    <row r="305" spans="1:5" ht="15">
      <c r="A305" s="106"/>
      <c r="B305" s="106"/>
      <c r="C305" s="106">
        <f t="shared" si="4"/>
      </c>
      <c r="D305" s="106"/>
      <c r="E305" s="106"/>
    </row>
    <row r="306" spans="1:5" ht="15">
      <c r="A306" s="106"/>
      <c r="B306" s="106"/>
      <c r="C306" s="106">
        <f t="shared" si="4"/>
      </c>
      <c r="D306" s="106"/>
      <c r="E306" s="106"/>
    </row>
    <row r="307" spans="1:5" ht="15">
      <c r="A307" s="106"/>
      <c r="B307" s="106"/>
      <c r="C307" s="106">
        <f t="shared" si="4"/>
      </c>
      <c r="D307" s="106"/>
      <c r="E307" s="106"/>
    </row>
    <row r="308" spans="1:5" ht="15">
      <c r="A308" s="106"/>
      <c r="B308" s="106"/>
      <c r="C308" s="106">
        <f t="shared" si="4"/>
      </c>
      <c r="D308" s="106"/>
      <c r="E308" s="106"/>
    </row>
    <row r="309" spans="1:5" ht="15">
      <c r="A309" s="106"/>
      <c r="B309" s="106"/>
      <c r="C309" s="106">
        <f t="shared" si="4"/>
      </c>
      <c r="D309" s="106"/>
      <c r="E309" s="106"/>
    </row>
    <row r="310" spans="1:5" ht="15">
      <c r="A310" s="106"/>
      <c r="B310" s="106"/>
      <c r="C310" s="106">
        <f t="shared" si="4"/>
      </c>
      <c r="D310" s="106"/>
      <c r="E310" s="106"/>
    </row>
    <row r="311" spans="1:5" ht="15">
      <c r="A311" s="106"/>
      <c r="B311" s="106"/>
      <c r="C311" s="106">
        <f t="shared" si="4"/>
      </c>
      <c r="D311" s="106"/>
      <c r="E311" s="106"/>
    </row>
    <row r="312" spans="1:5" ht="15">
      <c r="A312" s="106"/>
      <c r="B312" s="106"/>
      <c r="C312" s="106">
        <f t="shared" si="4"/>
      </c>
      <c r="D312" s="106"/>
      <c r="E312" s="106"/>
    </row>
    <row r="313" spans="1:5" ht="15">
      <c r="A313" s="106"/>
      <c r="B313" s="106"/>
      <c r="C313" s="106">
        <f t="shared" si="4"/>
      </c>
      <c r="D313" s="106"/>
      <c r="E313" s="106"/>
    </row>
    <row r="314" spans="1:5" ht="15">
      <c r="A314" s="106"/>
      <c r="B314" s="106"/>
      <c r="C314" s="106">
        <f t="shared" si="4"/>
      </c>
      <c r="D314" s="106"/>
      <c r="E314" s="106"/>
    </row>
    <row r="315" spans="1:5" ht="15">
      <c r="A315" s="106"/>
      <c r="B315" s="106"/>
      <c r="C315" s="106">
        <f t="shared" si="4"/>
      </c>
      <c r="D315" s="106"/>
      <c r="E315" s="106"/>
    </row>
    <row r="316" spans="1:5" ht="15">
      <c r="A316" s="106"/>
      <c r="B316" s="106"/>
      <c r="C316" s="106">
        <f t="shared" si="4"/>
      </c>
      <c r="D316" s="106"/>
      <c r="E316" s="106"/>
    </row>
    <row r="317" spans="1:5" ht="15">
      <c r="A317" s="106"/>
      <c r="B317" s="106"/>
      <c r="C317" s="106">
        <f t="shared" si="4"/>
      </c>
      <c r="D317" s="106"/>
      <c r="E317" s="106"/>
    </row>
    <row r="318" spans="1:5" ht="15">
      <c r="A318" s="106"/>
      <c r="B318" s="106"/>
      <c r="C318" s="106">
        <f t="shared" si="4"/>
      </c>
      <c r="D318" s="106"/>
      <c r="E318" s="106"/>
    </row>
    <row r="319" spans="1:5" ht="15">
      <c r="A319" s="106"/>
      <c r="B319" s="106"/>
      <c r="C319" s="106">
        <f t="shared" si="4"/>
      </c>
      <c r="D319" s="106"/>
      <c r="E319" s="106"/>
    </row>
    <row r="320" spans="1:5" ht="15">
      <c r="A320" s="106"/>
      <c r="B320" s="106"/>
      <c r="C320" s="106">
        <f t="shared" si="4"/>
      </c>
      <c r="D320" s="106"/>
      <c r="E320" s="106"/>
    </row>
    <row r="321" spans="1:5" ht="15">
      <c r="A321" s="106"/>
      <c r="B321" s="106"/>
      <c r="C321" s="106">
        <f t="shared" si="4"/>
      </c>
      <c r="D321" s="106"/>
      <c r="E321" s="106"/>
    </row>
    <row r="322" spans="1:5" ht="15">
      <c r="A322" s="106"/>
      <c r="B322" s="106"/>
      <c r="C322" s="106">
        <f t="shared" si="4"/>
      </c>
      <c r="D322" s="106"/>
      <c r="E322" s="106"/>
    </row>
    <row r="323" spans="1:5" ht="15">
      <c r="A323" s="106"/>
      <c r="B323" s="106"/>
      <c r="C323" s="106">
        <f t="shared" si="4"/>
      </c>
      <c r="D323" s="106"/>
      <c r="E323" s="106"/>
    </row>
    <row r="324" spans="1:5" ht="15">
      <c r="A324" s="106"/>
      <c r="B324" s="106"/>
      <c r="C324" s="106">
        <f t="shared" si="4"/>
      </c>
      <c r="D324" s="106"/>
      <c r="E324" s="106"/>
    </row>
    <row r="325" spans="1:5" ht="15">
      <c r="A325" s="106"/>
      <c r="B325" s="106"/>
      <c r="C325" s="106">
        <f t="shared" si="4"/>
      </c>
      <c r="D325" s="106"/>
      <c r="E325" s="106"/>
    </row>
    <row r="326" spans="1:5" ht="15">
      <c r="A326" s="106"/>
      <c r="B326" s="106"/>
      <c r="C326" s="106">
        <f t="shared" si="4"/>
      </c>
      <c r="D326" s="106"/>
      <c r="E326" s="106"/>
    </row>
    <row r="327" spans="1:5" ht="15">
      <c r="A327" s="106"/>
      <c r="B327" s="106"/>
      <c r="C327" s="106">
        <f t="shared" si="4"/>
      </c>
      <c r="D327" s="106"/>
      <c r="E327" s="106"/>
    </row>
    <row r="328" spans="1:5" ht="15">
      <c r="A328" s="106"/>
      <c r="B328" s="106"/>
      <c r="C328" s="106">
        <f t="shared" si="4"/>
      </c>
      <c r="D328" s="106"/>
      <c r="E328" s="106"/>
    </row>
    <row r="329" spans="1:5" ht="15">
      <c r="A329" s="106"/>
      <c r="B329" s="106"/>
      <c r="C329" s="106">
        <f t="shared" si="4"/>
      </c>
      <c r="D329" s="106"/>
      <c r="E329" s="106"/>
    </row>
    <row r="330" spans="1:5" ht="15">
      <c r="A330" s="106"/>
      <c r="B330" s="106"/>
      <c r="C330" s="106">
        <f t="shared" si="4"/>
      </c>
      <c r="D330" s="106"/>
      <c r="E330" s="106"/>
    </row>
    <row r="331" spans="1:5" ht="15">
      <c r="A331" s="106"/>
      <c r="B331" s="106"/>
      <c r="C331" s="106">
        <f t="shared" si="4"/>
      </c>
      <c r="D331" s="106"/>
      <c r="E331" s="106"/>
    </row>
    <row r="332" spans="1:5" ht="15">
      <c r="A332" s="106"/>
      <c r="B332" s="106"/>
      <c r="C332" s="106">
        <f t="shared" si="4"/>
      </c>
      <c r="D332" s="106"/>
      <c r="E332" s="106"/>
    </row>
    <row r="333" spans="1:5" ht="15">
      <c r="A333" s="106"/>
      <c r="B333" s="106"/>
      <c r="C333" s="106">
        <f t="shared" si="4"/>
      </c>
      <c r="D333" s="106"/>
      <c r="E333" s="106"/>
    </row>
    <row r="334" spans="1:5" ht="15">
      <c r="A334" s="106"/>
      <c r="B334" s="106"/>
      <c r="C334" s="106">
        <f t="shared" si="4"/>
      </c>
      <c r="D334" s="106"/>
      <c r="E334" s="106"/>
    </row>
    <row r="335" spans="1:5" ht="15">
      <c r="A335" s="106"/>
      <c r="B335" s="106"/>
      <c r="C335" s="106">
        <f t="shared" si="4"/>
      </c>
      <c r="D335" s="106"/>
      <c r="E335" s="106"/>
    </row>
    <row r="336" spans="1:5" ht="15">
      <c r="A336" s="106"/>
      <c r="B336" s="106"/>
      <c r="C336" s="106">
        <f t="shared" si="4"/>
      </c>
      <c r="D336" s="106"/>
      <c r="E336" s="106"/>
    </row>
    <row r="337" spans="1:5" ht="15">
      <c r="A337" s="106"/>
      <c r="B337" s="106"/>
      <c r="C337" s="106">
        <f t="shared" si="4"/>
      </c>
      <c r="D337" s="106"/>
      <c r="E337" s="106"/>
    </row>
    <row r="338" spans="1:5" ht="15">
      <c r="A338" s="106"/>
      <c r="B338" s="106"/>
      <c r="C338" s="106">
        <f t="shared" si="4"/>
      </c>
      <c r="D338" s="106"/>
      <c r="E338" s="106"/>
    </row>
    <row r="339" spans="1:5" ht="15">
      <c r="A339" s="106"/>
      <c r="B339" s="106"/>
      <c r="C339" s="106">
        <f aca="true" t="shared" si="5" ref="C339:C357">IF(CONCATENATE(A339,"-",B339)&lt;&gt;"-",CONCATENATE(A339,"-",B339),"")</f>
      </c>
      <c r="D339" s="106"/>
      <c r="E339" s="106"/>
    </row>
    <row r="340" spans="1:5" ht="15">
      <c r="A340" s="106"/>
      <c r="B340" s="106"/>
      <c r="C340" s="106">
        <f t="shared" si="5"/>
      </c>
      <c r="D340" s="106"/>
      <c r="E340" s="106"/>
    </row>
    <row r="341" spans="1:5" ht="15">
      <c r="A341" s="106"/>
      <c r="B341" s="106"/>
      <c r="C341" s="106">
        <f t="shared" si="5"/>
      </c>
      <c r="D341" s="106"/>
      <c r="E341" s="106"/>
    </row>
    <row r="342" spans="1:5" ht="15">
      <c r="A342" s="106"/>
      <c r="B342" s="106"/>
      <c r="C342" s="106">
        <f t="shared" si="5"/>
      </c>
      <c r="D342" s="106"/>
      <c r="E342" s="106"/>
    </row>
    <row r="343" spans="1:5" ht="15">
      <c r="A343" s="106"/>
      <c r="B343" s="106"/>
      <c r="C343" s="106">
        <f t="shared" si="5"/>
      </c>
      <c r="D343" s="106"/>
      <c r="E343" s="106"/>
    </row>
    <row r="344" spans="1:5" ht="15">
      <c r="A344" s="106"/>
      <c r="B344" s="106"/>
      <c r="C344" s="106">
        <f t="shared" si="5"/>
      </c>
      <c r="D344" s="106"/>
      <c r="E344" s="106"/>
    </row>
    <row r="345" spans="1:5" ht="15">
      <c r="A345" s="106"/>
      <c r="B345" s="106"/>
      <c r="C345" s="106">
        <f t="shared" si="5"/>
      </c>
      <c r="D345" s="106"/>
      <c r="E345" s="106"/>
    </row>
    <row r="346" spans="1:5" ht="15">
      <c r="A346" s="106"/>
      <c r="B346" s="106"/>
      <c r="C346" s="106">
        <f t="shared" si="5"/>
      </c>
      <c r="D346" s="106"/>
      <c r="E346" s="106"/>
    </row>
    <row r="347" spans="1:5" ht="15">
      <c r="A347" s="106"/>
      <c r="B347" s="106"/>
      <c r="C347" s="106">
        <f t="shared" si="5"/>
      </c>
      <c r="D347" s="106"/>
      <c r="E347" s="106"/>
    </row>
    <row r="348" spans="1:5" ht="15">
      <c r="A348" s="106"/>
      <c r="B348" s="106"/>
      <c r="C348" s="106">
        <f t="shared" si="5"/>
      </c>
      <c r="D348" s="106"/>
      <c r="E348" s="106"/>
    </row>
    <row r="349" spans="1:5" ht="15">
      <c r="A349" s="106"/>
      <c r="B349" s="106"/>
      <c r="C349" s="106">
        <f t="shared" si="5"/>
      </c>
      <c r="D349" s="106"/>
      <c r="E349" s="106"/>
    </row>
    <row r="350" spans="1:5" ht="15">
      <c r="A350" s="106"/>
      <c r="B350" s="106"/>
      <c r="C350" s="106">
        <f t="shared" si="5"/>
      </c>
      <c r="D350" s="106"/>
      <c r="E350" s="106"/>
    </row>
    <row r="351" spans="1:5" ht="15">
      <c r="A351" s="106"/>
      <c r="B351" s="106"/>
      <c r="C351" s="106">
        <f t="shared" si="5"/>
      </c>
      <c r="D351" s="106"/>
      <c r="E351" s="106"/>
    </row>
    <row r="352" spans="1:5" ht="15">
      <c r="A352" s="106"/>
      <c r="B352" s="106"/>
      <c r="C352" s="106">
        <f t="shared" si="5"/>
      </c>
      <c r="D352" s="106"/>
      <c r="E352" s="106"/>
    </row>
    <row r="353" spans="1:5" ht="15">
      <c r="A353" s="106"/>
      <c r="B353" s="106"/>
      <c r="C353" s="106">
        <f t="shared" si="5"/>
      </c>
      <c r="D353" s="106"/>
      <c r="E353" s="106"/>
    </row>
    <row r="354" spans="1:5" ht="15">
      <c r="A354" s="106"/>
      <c r="B354" s="106"/>
      <c r="C354" s="106">
        <f t="shared" si="5"/>
      </c>
      <c r="D354" s="106"/>
      <c r="E354" s="106"/>
    </row>
    <row r="355" spans="1:5" ht="15">
      <c r="A355" s="106"/>
      <c r="B355" s="106"/>
      <c r="C355" s="106">
        <f t="shared" si="5"/>
      </c>
      <c r="D355" s="106"/>
      <c r="E355" s="106"/>
    </row>
    <row r="356" spans="1:5" ht="15">
      <c r="A356" s="106"/>
      <c r="B356" s="106"/>
      <c r="C356" s="106">
        <f t="shared" si="5"/>
      </c>
      <c r="D356" s="106"/>
      <c r="E356" s="106"/>
    </row>
    <row r="357" spans="1:5" ht="15">
      <c r="A357" s="106"/>
      <c r="B357" s="106"/>
      <c r="C357" s="106">
        <f t="shared" si="5"/>
      </c>
      <c r="D357" s="106"/>
      <c r="E357" s="106"/>
    </row>
    <row r="358" spans="1:5" ht="15">
      <c r="A358" s="106"/>
      <c r="B358" s="106"/>
      <c r="C358" s="106">
        <f>IF(CONCATENATE(A358,"-",B358)&lt;&gt;"-",CONCATENATE(A358,"-",B358),"")</f>
      </c>
      <c r="D358" s="106"/>
      <c r="E358" s="106"/>
    </row>
    <row r="359" spans="1:5" ht="15">
      <c r="A359" s="106"/>
      <c r="B359" s="106"/>
      <c r="C359" s="106">
        <f>IF(CONCATENATE(A359,"-",B359)&lt;&gt;"-",CONCATENATE(A359,"-",B359),"")</f>
      </c>
      <c r="D359" s="106"/>
      <c r="E359" s="106"/>
    </row>
    <row r="360" spans="1:5" ht="15">
      <c r="A360" s="106"/>
      <c r="B360" s="106"/>
      <c r="C360" s="106">
        <f>IF(CONCATENATE(A360,"-",B360)&lt;&gt;"-",CONCATENATE(A360,"-",B360),"")</f>
      </c>
      <c r="D360" s="106"/>
      <c r="E360" s="106"/>
    </row>
  </sheetData>
  <sheetProtection/>
  <printOptions/>
  <pageMargins left="0.7" right="0.7" top="0.787401575" bottom="0.7874015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Tabelle4"/>
  <dimension ref="A1:AD38"/>
  <sheetViews>
    <sheetView zoomScalePageLayoutView="0" workbookViewId="0" topLeftCell="A1">
      <selection activeCell="D3" sqref="D3"/>
    </sheetView>
  </sheetViews>
  <sheetFormatPr defaultColWidth="9.140625" defaultRowHeight="15"/>
  <cols>
    <col min="1" max="1" width="4.140625" style="0" customWidth="1"/>
    <col min="2" max="2" width="10.421875" style="0" customWidth="1"/>
    <col min="3" max="3" width="2.7109375" style="0" customWidth="1"/>
    <col min="4" max="4" width="10.8515625" style="0" customWidth="1"/>
    <col min="5" max="5" width="13.28125" style="0" customWidth="1"/>
    <col min="6" max="6" width="11.421875" style="0" customWidth="1"/>
    <col min="7" max="7" width="9.140625" style="0" customWidth="1"/>
    <col min="8" max="8" width="17.00390625" style="0" customWidth="1"/>
  </cols>
  <sheetData>
    <row r="1" spans="6:30" ht="15">
      <c r="F1">
        <v>1</v>
      </c>
      <c r="G1">
        <v>2</v>
      </c>
      <c r="H1">
        <v>3</v>
      </c>
      <c r="I1">
        <v>4</v>
      </c>
      <c r="J1">
        <v>5</v>
      </c>
      <c r="K1">
        <v>6</v>
      </c>
      <c r="L1">
        <v>7</v>
      </c>
      <c r="M1">
        <v>8</v>
      </c>
      <c r="N1">
        <v>9</v>
      </c>
      <c r="O1">
        <v>10</v>
      </c>
      <c r="P1">
        <v>11</v>
      </c>
      <c r="Q1">
        <v>12</v>
      </c>
      <c r="R1">
        <v>13</v>
      </c>
      <c r="S1">
        <v>14</v>
      </c>
      <c r="T1">
        <v>15</v>
      </c>
      <c r="U1">
        <v>16</v>
      </c>
      <c r="V1">
        <v>17</v>
      </c>
      <c r="W1">
        <v>18</v>
      </c>
      <c r="X1">
        <v>19</v>
      </c>
      <c r="Y1">
        <v>20</v>
      </c>
      <c r="Z1">
        <v>21</v>
      </c>
      <c r="AA1">
        <v>22</v>
      </c>
      <c r="AB1">
        <v>23</v>
      </c>
      <c r="AC1">
        <v>24</v>
      </c>
      <c r="AD1">
        <v>25</v>
      </c>
    </row>
    <row r="2" spans="6:30" s="3" customFormat="1" ht="14.25" customHeight="1">
      <c r="F2" s="3" t="str">
        <f>Einstellungen!$C3</f>
        <v>Mitarbeiter A</v>
      </c>
      <c r="G2" s="3" t="str">
        <f>Einstellungen!$C4</f>
        <v>Mitarbeiter B</v>
      </c>
      <c r="H2" s="3" t="str">
        <f>Einstellungen!$C5</f>
        <v>Mitarbeiter C</v>
      </c>
      <c r="I2" s="3">
        <f>Einstellungen!$C6</f>
        <v>0</v>
      </c>
      <c r="J2" s="3">
        <f>Einstellungen!$C7</f>
        <v>0</v>
      </c>
      <c r="K2" s="3">
        <f>Einstellungen!$C8</f>
        <v>0</v>
      </c>
      <c r="L2" s="3">
        <f>Einstellungen!$C9</f>
        <v>0</v>
      </c>
      <c r="M2" s="3">
        <f>Einstellungen!$C10</f>
        <v>0</v>
      </c>
      <c r="N2" s="3">
        <f>Einstellungen!$C11</f>
        <v>0</v>
      </c>
      <c r="O2" s="3">
        <f>Einstellungen!$C12</f>
        <v>0</v>
      </c>
      <c r="P2" s="3">
        <f>Einstellungen!$C13</f>
        <v>0</v>
      </c>
      <c r="Q2" s="3">
        <f>Einstellungen!$C14</f>
        <v>0</v>
      </c>
      <c r="R2" s="3">
        <f>Einstellungen!$C15</f>
        <v>0</v>
      </c>
      <c r="S2" s="3">
        <f>Einstellungen!$C16</f>
        <v>0</v>
      </c>
      <c r="T2" s="3">
        <f>Einstellungen!$C17</f>
        <v>0</v>
      </c>
      <c r="U2" s="3">
        <f>Einstellungen!$C18</f>
        <v>0</v>
      </c>
      <c r="V2" s="3">
        <f>Einstellungen!$C19</f>
        <v>0</v>
      </c>
      <c r="W2" s="3">
        <f>Einstellungen!$C20</f>
        <v>0</v>
      </c>
      <c r="X2" s="3">
        <f>Einstellungen!$C21</f>
        <v>0</v>
      </c>
      <c r="Y2" s="3">
        <f>Einstellungen!$C22</f>
        <v>0</v>
      </c>
      <c r="Z2" s="3">
        <f>Einstellungen!$C23</f>
        <v>0</v>
      </c>
      <c r="AA2" s="3">
        <f>Einstellungen!$C24</f>
        <v>0</v>
      </c>
      <c r="AB2" s="3">
        <f>Einstellungen!$C25</f>
        <v>0</v>
      </c>
      <c r="AC2" s="3">
        <f>Einstellungen!$C26</f>
        <v>0</v>
      </c>
      <c r="AD2" s="3">
        <f>Einstellungen!$C27</f>
        <v>0</v>
      </c>
    </row>
    <row r="3" spans="1:5" ht="15">
      <c r="A3">
        <v>1</v>
      </c>
      <c r="B3" t="s">
        <v>76</v>
      </c>
      <c r="C3">
        <v>-1</v>
      </c>
      <c r="D3">
        <f>Einstellungen!$O$3+$C3</f>
        <v>2023</v>
      </c>
      <c r="E3" t="str">
        <f>CONCATENATE(D3,"-",A3)</f>
        <v>2023-1</v>
      </c>
    </row>
    <row r="4" spans="1:5" ht="15">
      <c r="A4">
        <v>2</v>
      </c>
      <c r="B4" t="s">
        <v>75</v>
      </c>
      <c r="C4">
        <v>-1</v>
      </c>
      <c r="D4">
        <f>Einstellungen!$O$3+$C4</f>
        <v>2023</v>
      </c>
      <c r="E4" t="str">
        <f>CONCATENATE(D4,"-",A4)</f>
        <v>2023-2</v>
      </c>
    </row>
    <row r="5" spans="1:5" ht="15">
      <c r="A5">
        <v>3</v>
      </c>
      <c r="B5" t="s">
        <v>88</v>
      </c>
      <c r="C5">
        <v>-1</v>
      </c>
      <c r="D5">
        <f>Einstellungen!$O$3+$C5</f>
        <v>2023</v>
      </c>
      <c r="E5" t="str">
        <f>CONCATENATE(D5,"-",A5)</f>
        <v>2023-3</v>
      </c>
    </row>
    <row r="6" spans="1:5" ht="15">
      <c r="A6">
        <v>1</v>
      </c>
      <c r="B6" t="s">
        <v>76</v>
      </c>
      <c r="C6">
        <v>0</v>
      </c>
      <c r="D6">
        <f>Einstellungen!$O$3+$C6</f>
        <v>2024</v>
      </c>
      <c r="E6" t="str">
        <f>CONCATENATE(D6,"-",A6)</f>
        <v>2024-1</v>
      </c>
    </row>
    <row r="7" spans="1:5" ht="15">
      <c r="A7">
        <v>2</v>
      </c>
      <c r="B7" t="s">
        <v>75</v>
      </c>
      <c r="C7">
        <v>0</v>
      </c>
      <c r="D7">
        <f>Einstellungen!$O$3+$C7</f>
        <v>2024</v>
      </c>
      <c r="E7" t="str">
        <f aca="true" t="shared" si="0" ref="E7:E38">CONCATENATE(D7,"-",A7)</f>
        <v>2024-2</v>
      </c>
    </row>
    <row r="8" spans="1:8" ht="15">
      <c r="A8">
        <v>3</v>
      </c>
      <c r="B8" t="s">
        <v>88</v>
      </c>
      <c r="C8">
        <v>0</v>
      </c>
      <c r="D8">
        <f>Einstellungen!$O$3+$C8</f>
        <v>2024</v>
      </c>
      <c r="E8" t="str">
        <f t="shared" si="0"/>
        <v>2024-3</v>
      </c>
      <c r="F8">
        <v>0</v>
      </c>
      <c r="G8">
        <v>0</v>
      </c>
      <c r="H8">
        <v>0</v>
      </c>
    </row>
    <row r="9" spans="1:9" ht="15">
      <c r="A9">
        <v>1</v>
      </c>
      <c r="B9" t="s">
        <v>76</v>
      </c>
      <c r="C9">
        <v>1</v>
      </c>
      <c r="D9">
        <f>Einstellungen!$O$3+$C9</f>
        <v>2025</v>
      </c>
      <c r="E9" t="str">
        <f t="shared" si="0"/>
        <v>2025-1</v>
      </c>
      <c r="I9" t="s">
        <v>110</v>
      </c>
    </row>
    <row r="10" spans="1:5" ht="15">
      <c r="A10">
        <v>2</v>
      </c>
      <c r="B10" t="s">
        <v>75</v>
      </c>
      <c r="C10">
        <v>1</v>
      </c>
      <c r="D10">
        <f>Einstellungen!$O$3+$C10</f>
        <v>2025</v>
      </c>
      <c r="E10" t="str">
        <f t="shared" si="0"/>
        <v>2025-2</v>
      </c>
    </row>
    <row r="11" spans="1:8" ht="15">
      <c r="A11">
        <v>3</v>
      </c>
      <c r="B11" t="s">
        <v>88</v>
      </c>
      <c r="C11">
        <v>1</v>
      </c>
      <c r="D11">
        <f>Einstellungen!$O$3+$C11</f>
        <v>2025</v>
      </c>
      <c r="E11" t="str">
        <f t="shared" si="0"/>
        <v>2025-3</v>
      </c>
      <c r="F11">
        <v>0</v>
      </c>
      <c r="G11">
        <v>0</v>
      </c>
      <c r="H11">
        <v>0</v>
      </c>
    </row>
    <row r="12" spans="1:5" ht="15">
      <c r="A12">
        <v>1</v>
      </c>
      <c r="B12" t="s">
        <v>76</v>
      </c>
      <c r="C12">
        <v>2</v>
      </c>
      <c r="D12">
        <f>Einstellungen!$O$3+$C12</f>
        <v>2026</v>
      </c>
      <c r="E12" t="str">
        <f t="shared" si="0"/>
        <v>2026-1</v>
      </c>
    </row>
    <row r="13" spans="1:9" ht="15">
      <c r="A13">
        <v>2</v>
      </c>
      <c r="B13" t="s">
        <v>75</v>
      </c>
      <c r="C13">
        <v>2</v>
      </c>
      <c r="D13">
        <f>Einstellungen!$O$3+$C13</f>
        <v>2026</v>
      </c>
      <c r="E13" t="str">
        <f t="shared" si="0"/>
        <v>2026-2</v>
      </c>
      <c r="I13" t="s">
        <v>109</v>
      </c>
    </row>
    <row r="14" spans="1:9" ht="15">
      <c r="A14">
        <v>3</v>
      </c>
      <c r="B14" t="s">
        <v>88</v>
      </c>
      <c r="C14">
        <v>2</v>
      </c>
      <c r="D14">
        <f>Einstellungen!$O$3+$C14</f>
        <v>2026</v>
      </c>
      <c r="E14" t="str">
        <f t="shared" si="0"/>
        <v>2026-3</v>
      </c>
      <c r="F14">
        <v>0</v>
      </c>
      <c r="G14">
        <v>0</v>
      </c>
      <c r="H14">
        <v>0</v>
      </c>
      <c r="I14">
        <v>7</v>
      </c>
    </row>
    <row r="15" spans="1:5" ht="15">
      <c r="A15">
        <v>1</v>
      </c>
      <c r="B15" t="s">
        <v>76</v>
      </c>
      <c r="C15">
        <v>3</v>
      </c>
      <c r="D15">
        <f>Einstellungen!$O$3+$C15</f>
        <v>2027</v>
      </c>
      <c r="E15" t="str">
        <f t="shared" si="0"/>
        <v>2027-1</v>
      </c>
    </row>
    <row r="16" spans="1:5" ht="15">
      <c r="A16">
        <v>2</v>
      </c>
      <c r="B16" t="s">
        <v>75</v>
      </c>
      <c r="C16">
        <v>3</v>
      </c>
      <c r="D16">
        <f>Einstellungen!$O$3+$C16</f>
        <v>2027</v>
      </c>
      <c r="E16" t="str">
        <f t="shared" si="0"/>
        <v>2027-2</v>
      </c>
    </row>
    <row r="17" spans="1:5" ht="15">
      <c r="A17">
        <v>3</v>
      </c>
      <c r="B17" t="s">
        <v>88</v>
      </c>
      <c r="C17">
        <v>3</v>
      </c>
      <c r="D17">
        <f>Einstellungen!$O$3+$C17</f>
        <v>2027</v>
      </c>
      <c r="E17" t="str">
        <f t="shared" si="0"/>
        <v>2027-3</v>
      </c>
    </row>
    <row r="18" spans="1:5" ht="15">
      <c r="A18">
        <v>1</v>
      </c>
      <c r="B18" t="s">
        <v>76</v>
      </c>
      <c r="C18">
        <v>4</v>
      </c>
      <c r="D18">
        <f>Einstellungen!$O$3+$C18</f>
        <v>2028</v>
      </c>
      <c r="E18" t="str">
        <f t="shared" si="0"/>
        <v>2028-1</v>
      </c>
    </row>
    <row r="19" spans="1:5" ht="15">
      <c r="A19">
        <v>2</v>
      </c>
      <c r="B19" t="s">
        <v>75</v>
      </c>
      <c r="C19">
        <v>4</v>
      </c>
      <c r="D19">
        <f>Einstellungen!$O$3+$C19</f>
        <v>2028</v>
      </c>
      <c r="E19" t="str">
        <f t="shared" si="0"/>
        <v>2028-2</v>
      </c>
    </row>
    <row r="20" spans="1:5" ht="15">
      <c r="A20">
        <v>3</v>
      </c>
      <c r="B20" t="s">
        <v>88</v>
      </c>
      <c r="C20">
        <v>4</v>
      </c>
      <c r="D20">
        <f>Einstellungen!$O$3+$C20</f>
        <v>2028</v>
      </c>
      <c r="E20" t="str">
        <f t="shared" si="0"/>
        <v>2028-3</v>
      </c>
    </row>
    <row r="21" spans="1:5" ht="15">
      <c r="A21">
        <v>1</v>
      </c>
      <c r="B21" t="s">
        <v>76</v>
      </c>
      <c r="C21">
        <v>5</v>
      </c>
      <c r="D21">
        <f>Einstellungen!$O$3+$C21</f>
        <v>2029</v>
      </c>
      <c r="E21" t="str">
        <f t="shared" si="0"/>
        <v>2029-1</v>
      </c>
    </row>
    <row r="22" spans="1:5" ht="15">
      <c r="A22">
        <v>2</v>
      </c>
      <c r="B22" t="s">
        <v>75</v>
      </c>
      <c r="C22">
        <v>5</v>
      </c>
      <c r="D22">
        <f>Einstellungen!$O$3+$C22</f>
        <v>2029</v>
      </c>
      <c r="E22" t="str">
        <f t="shared" si="0"/>
        <v>2029-2</v>
      </c>
    </row>
    <row r="23" spans="1:5" ht="15">
      <c r="A23">
        <v>3</v>
      </c>
      <c r="B23" t="s">
        <v>88</v>
      </c>
      <c r="C23">
        <v>5</v>
      </c>
      <c r="D23">
        <f>Einstellungen!$O$3+$C23</f>
        <v>2029</v>
      </c>
      <c r="E23" t="str">
        <f t="shared" si="0"/>
        <v>2029-3</v>
      </c>
    </row>
    <row r="24" spans="1:5" ht="15">
      <c r="A24">
        <v>1</v>
      </c>
      <c r="B24" t="s">
        <v>76</v>
      </c>
      <c r="C24">
        <v>6</v>
      </c>
      <c r="D24">
        <f>Einstellungen!$O$3+$C24</f>
        <v>2030</v>
      </c>
      <c r="E24" t="str">
        <f t="shared" si="0"/>
        <v>2030-1</v>
      </c>
    </row>
    <row r="25" spans="1:5" ht="15">
      <c r="A25">
        <v>2</v>
      </c>
      <c r="B25" t="s">
        <v>75</v>
      </c>
      <c r="C25">
        <v>6</v>
      </c>
      <c r="D25">
        <f>Einstellungen!$O$3+$C25</f>
        <v>2030</v>
      </c>
      <c r="E25" t="str">
        <f t="shared" si="0"/>
        <v>2030-2</v>
      </c>
    </row>
    <row r="26" spans="1:5" ht="15">
      <c r="A26">
        <v>3</v>
      </c>
      <c r="B26" t="s">
        <v>88</v>
      </c>
      <c r="C26">
        <v>6</v>
      </c>
      <c r="D26">
        <f>Einstellungen!$O$3+$C26</f>
        <v>2030</v>
      </c>
      <c r="E26" t="str">
        <f t="shared" si="0"/>
        <v>2030-3</v>
      </c>
    </row>
    <row r="27" spans="1:5" ht="15">
      <c r="A27">
        <v>1</v>
      </c>
      <c r="B27" t="s">
        <v>76</v>
      </c>
      <c r="C27">
        <v>7</v>
      </c>
      <c r="D27">
        <f>Einstellungen!$O$3+$C27</f>
        <v>2031</v>
      </c>
      <c r="E27" t="str">
        <f t="shared" si="0"/>
        <v>2031-1</v>
      </c>
    </row>
    <row r="28" spans="1:5" ht="15">
      <c r="A28">
        <v>2</v>
      </c>
      <c r="B28" t="s">
        <v>75</v>
      </c>
      <c r="C28">
        <v>7</v>
      </c>
      <c r="D28">
        <f>Einstellungen!$O$3+$C28</f>
        <v>2031</v>
      </c>
      <c r="E28" t="str">
        <f t="shared" si="0"/>
        <v>2031-2</v>
      </c>
    </row>
    <row r="29" spans="1:5" ht="15">
      <c r="A29">
        <v>3</v>
      </c>
      <c r="B29" t="s">
        <v>88</v>
      </c>
      <c r="C29">
        <v>7</v>
      </c>
      <c r="D29">
        <f>Einstellungen!$O$3+$C29</f>
        <v>2031</v>
      </c>
      <c r="E29" t="str">
        <f t="shared" si="0"/>
        <v>2031-3</v>
      </c>
    </row>
    <row r="30" spans="1:5" ht="15">
      <c r="A30">
        <v>1</v>
      </c>
      <c r="B30" t="s">
        <v>76</v>
      </c>
      <c r="C30">
        <v>8</v>
      </c>
      <c r="D30">
        <f>Einstellungen!$O$3+$C30</f>
        <v>2032</v>
      </c>
      <c r="E30" t="str">
        <f t="shared" si="0"/>
        <v>2032-1</v>
      </c>
    </row>
    <row r="31" spans="1:5" ht="15">
      <c r="A31">
        <v>2</v>
      </c>
      <c r="B31" t="s">
        <v>75</v>
      </c>
      <c r="C31">
        <v>8</v>
      </c>
      <c r="D31">
        <f>Einstellungen!$O$3+$C31</f>
        <v>2032</v>
      </c>
      <c r="E31" t="str">
        <f t="shared" si="0"/>
        <v>2032-2</v>
      </c>
    </row>
    <row r="32" spans="1:5" ht="15">
      <c r="A32">
        <v>3</v>
      </c>
      <c r="B32" t="s">
        <v>88</v>
      </c>
      <c r="C32">
        <v>8</v>
      </c>
      <c r="D32">
        <f>Einstellungen!$O$3+$C32</f>
        <v>2032</v>
      </c>
      <c r="E32" t="str">
        <f t="shared" si="0"/>
        <v>2032-3</v>
      </c>
    </row>
    <row r="33" spans="1:5" ht="15">
      <c r="A33">
        <v>1</v>
      </c>
      <c r="B33" t="s">
        <v>76</v>
      </c>
      <c r="C33">
        <v>9</v>
      </c>
      <c r="D33">
        <f>Einstellungen!$O$3+$C33</f>
        <v>2033</v>
      </c>
      <c r="E33" t="str">
        <f t="shared" si="0"/>
        <v>2033-1</v>
      </c>
    </row>
    <row r="34" spans="1:5" ht="15">
      <c r="A34">
        <v>2</v>
      </c>
      <c r="B34" t="s">
        <v>75</v>
      </c>
      <c r="C34">
        <v>9</v>
      </c>
      <c r="D34">
        <f>Einstellungen!$O$3+$C34</f>
        <v>2033</v>
      </c>
      <c r="E34" t="str">
        <f t="shared" si="0"/>
        <v>2033-2</v>
      </c>
    </row>
    <row r="35" spans="1:5" ht="15">
      <c r="A35">
        <v>3</v>
      </c>
      <c r="B35" t="s">
        <v>88</v>
      </c>
      <c r="C35">
        <v>9</v>
      </c>
      <c r="D35">
        <f>Einstellungen!$O$3+$C35</f>
        <v>2033</v>
      </c>
      <c r="E35" t="str">
        <f t="shared" si="0"/>
        <v>2033-3</v>
      </c>
    </row>
    <row r="36" spans="1:5" ht="15">
      <c r="A36">
        <v>1</v>
      </c>
      <c r="B36" t="s">
        <v>76</v>
      </c>
      <c r="C36">
        <v>10</v>
      </c>
      <c r="D36">
        <f>Einstellungen!$O$3+$C36</f>
        <v>2034</v>
      </c>
      <c r="E36" t="str">
        <f t="shared" si="0"/>
        <v>2034-1</v>
      </c>
    </row>
    <row r="37" spans="1:5" ht="15">
      <c r="A37">
        <v>2</v>
      </c>
      <c r="B37" t="s">
        <v>75</v>
      </c>
      <c r="C37">
        <v>10</v>
      </c>
      <c r="D37">
        <f>Einstellungen!$O$3+$C37</f>
        <v>2034</v>
      </c>
      <c r="E37" t="str">
        <f t="shared" si="0"/>
        <v>2034-2</v>
      </c>
    </row>
    <row r="38" spans="1:5" ht="15">
      <c r="A38">
        <v>3</v>
      </c>
      <c r="B38" t="s">
        <v>88</v>
      </c>
      <c r="C38">
        <v>10</v>
      </c>
      <c r="D38">
        <f>Einstellungen!$O$3+$C38</f>
        <v>2034</v>
      </c>
      <c r="E38" t="str">
        <f t="shared" si="0"/>
        <v>2034-3</v>
      </c>
    </row>
  </sheetData>
  <sheetProtection/>
  <printOptions/>
  <pageMargins left="0.7" right="0.7" top="0.787401575" bottom="0.7874015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Tabelle9"/>
  <dimension ref="A1:AC70"/>
  <sheetViews>
    <sheetView tabSelected="1" zoomScalePageLayoutView="0" workbookViewId="0" topLeftCell="A1">
      <selection activeCell="N11" sqref="N11"/>
    </sheetView>
  </sheetViews>
  <sheetFormatPr defaultColWidth="9.140625" defaultRowHeight="15"/>
  <cols>
    <col min="1" max="1" width="6.7109375" style="2" customWidth="1"/>
    <col min="2" max="2" width="10.8515625" style="0" hidden="1" customWidth="1"/>
    <col min="3" max="3" width="18.7109375" style="0" hidden="1" customWidth="1"/>
    <col min="4" max="4" width="25.8515625" style="0" customWidth="1"/>
    <col min="5" max="8" width="9.7109375" style="0" customWidth="1"/>
    <col min="9" max="9" width="11.421875" style="0" customWidth="1"/>
    <col min="10" max="17" width="9.7109375" style="0" customWidth="1"/>
    <col min="18" max="18" width="16.28125" style="0" customWidth="1"/>
    <col min="19" max="19" width="9.7109375" style="0" customWidth="1"/>
    <col min="20" max="20" width="11.8515625" style="0" customWidth="1"/>
    <col min="21" max="21" width="9.7109375" style="0" customWidth="1"/>
    <col min="22" max="22" width="11.8515625" style="0" customWidth="1"/>
    <col min="23" max="23" width="9.7109375" style="0" customWidth="1"/>
    <col min="24" max="24" width="11.8515625" style="0" customWidth="1"/>
    <col min="25" max="27" width="9.140625" style="0" customWidth="1"/>
    <col min="28" max="28" width="11.8515625" style="21" customWidth="1"/>
    <col min="29" max="29" width="11.421875" style="21" customWidth="1"/>
  </cols>
  <sheetData>
    <row r="1" spans="1:29" s="70" customFormat="1" ht="16.5" thickBot="1">
      <c r="A1" s="136" t="s">
        <v>62</v>
      </c>
      <c r="B1" s="92" t="s">
        <v>25</v>
      </c>
      <c r="C1" s="92" t="s">
        <v>63</v>
      </c>
      <c r="D1" s="93" t="s">
        <v>0</v>
      </c>
      <c r="E1" s="157" t="s">
        <v>1</v>
      </c>
      <c r="F1" s="158"/>
      <c r="G1" s="159" t="s">
        <v>2</v>
      </c>
      <c r="H1" s="156"/>
      <c r="I1" s="159" t="s">
        <v>3</v>
      </c>
      <c r="J1" s="156"/>
      <c r="K1" s="159" t="s">
        <v>4</v>
      </c>
      <c r="L1" s="156"/>
      <c r="M1" s="159" t="s">
        <v>5</v>
      </c>
      <c r="N1" s="156"/>
      <c r="O1" s="155" t="s">
        <v>24</v>
      </c>
      <c r="P1" s="160"/>
      <c r="Q1" s="159" t="s">
        <v>108</v>
      </c>
      <c r="R1" s="156"/>
      <c r="S1" s="155" t="s">
        <v>97</v>
      </c>
      <c r="T1" s="156"/>
      <c r="U1" s="155" t="s">
        <v>98</v>
      </c>
      <c r="V1" s="156"/>
      <c r="W1" s="155" t="s">
        <v>99</v>
      </c>
      <c r="X1" s="156"/>
      <c r="AB1" s="80"/>
      <c r="AC1" s="80"/>
    </row>
    <row r="2" spans="1:24" ht="15.75" thickBot="1">
      <c r="A2" s="85"/>
      <c r="B2" s="106"/>
      <c r="C2" s="16"/>
      <c r="D2" s="105"/>
      <c r="E2" s="81" t="s">
        <v>6</v>
      </c>
      <c r="F2" s="82" t="s">
        <v>7</v>
      </c>
      <c r="G2" s="81" t="s">
        <v>6</v>
      </c>
      <c r="H2" s="83" t="s">
        <v>7</v>
      </c>
      <c r="I2" s="81" t="s">
        <v>6</v>
      </c>
      <c r="J2" s="83" t="s">
        <v>7</v>
      </c>
      <c r="K2" s="81" t="s">
        <v>6</v>
      </c>
      <c r="L2" s="83" t="s">
        <v>7</v>
      </c>
      <c r="M2" s="81" t="s">
        <v>6</v>
      </c>
      <c r="N2" s="83" t="s">
        <v>7</v>
      </c>
      <c r="O2" s="84" t="s">
        <v>6</v>
      </c>
      <c r="P2" s="82" t="s">
        <v>7</v>
      </c>
      <c r="Q2" s="81" t="s">
        <v>6</v>
      </c>
      <c r="R2" s="83" t="s">
        <v>7</v>
      </c>
      <c r="S2" s="84" t="s">
        <v>6</v>
      </c>
      <c r="T2" s="83" t="s">
        <v>7</v>
      </c>
      <c r="U2" s="84" t="s">
        <v>6</v>
      </c>
      <c r="V2" s="83" t="s">
        <v>7</v>
      </c>
      <c r="W2" s="84" t="s">
        <v>6</v>
      </c>
      <c r="X2" s="83" t="s">
        <v>7</v>
      </c>
    </row>
    <row r="3" spans="1:29" ht="20.25" thickBot="1" thickTop="1">
      <c r="A3" s="129">
        <v>2024</v>
      </c>
      <c r="B3" s="130"/>
      <c r="C3" s="131" t="s">
        <v>111</v>
      </c>
      <c r="D3" s="111"/>
      <c r="E3" s="116"/>
      <c r="F3" s="117"/>
      <c r="G3" s="116"/>
      <c r="H3" s="118"/>
      <c r="I3" s="116"/>
      <c r="J3" s="118"/>
      <c r="K3" s="116"/>
      <c r="L3" s="118"/>
      <c r="M3" s="116"/>
      <c r="N3" s="118"/>
      <c r="O3" s="119"/>
      <c r="P3" s="125"/>
      <c r="Q3" s="126"/>
      <c r="R3" s="118"/>
      <c r="S3" s="119"/>
      <c r="T3" s="118"/>
      <c r="U3" s="119"/>
      <c r="V3" s="118"/>
      <c r="W3" s="119"/>
      <c r="X3" s="118"/>
      <c r="Y3" s="106"/>
      <c r="Z3" s="106"/>
      <c r="AA3" s="107"/>
      <c r="AB3" s="106"/>
      <c r="AC3" s="106"/>
    </row>
    <row r="4" spans="1:29" ht="15">
      <c r="A4" s="108">
        <v>2022</v>
      </c>
      <c r="B4" s="106">
        <v>1</v>
      </c>
      <c r="C4" s="106" t="s">
        <v>114</v>
      </c>
      <c r="D4" s="109" t="s">
        <v>61</v>
      </c>
      <c r="E4" s="112"/>
      <c r="F4" s="113"/>
      <c r="G4" s="112">
        <v>45374</v>
      </c>
      <c r="H4" s="114">
        <v>45387</v>
      </c>
      <c r="I4" s="112">
        <v>45433</v>
      </c>
      <c r="J4" s="114">
        <v>45443</v>
      </c>
      <c r="K4" s="112">
        <v>45498</v>
      </c>
      <c r="L4" s="114">
        <v>45542</v>
      </c>
      <c r="M4" s="112">
        <v>45593</v>
      </c>
      <c r="N4" s="114">
        <v>45595</v>
      </c>
      <c r="O4" s="115">
        <v>45649</v>
      </c>
      <c r="P4" s="113">
        <v>45657</v>
      </c>
      <c r="Q4" s="115">
        <v>45292</v>
      </c>
      <c r="R4" s="113">
        <v>45296</v>
      </c>
      <c r="S4" s="128">
        <v>45596</v>
      </c>
      <c r="T4" s="114">
        <v>45596</v>
      </c>
      <c r="U4" s="115"/>
      <c r="V4" s="128"/>
      <c r="W4" s="112"/>
      <c r="X4" s="114"/>
      <c r="Y4" s="106"/>
      <c r="Z4" s="106"/>
      <c r="AA4" s="107"/>
      <c r="AB4" s="106"/>
      <c r="AC4" s="106"/>
    </row>
    <row r="5" spans="1:29" ht="15">
      <c r="A5" s="108">
        <v>2022</v>
      </c>
      <c r="B5" s="106">
        <v>2</v>
      </c>
      <c r="C5" s="106" t="s">
        <v>115</v>
      </c>
      <c r="D5" s="110" t="s">
        <v>9</v>
      </c>
      <c r="E5" s="112">
        <v>45334</v>
      </c>
      <c r="F5" s="113">
        <v>45338</v>
      </c>
      <c r="G5" s="112">
        <v>45376</v>
      </c>
      <c r="H5" s="114">
        <v>45388</v>
      </c>
      <c r="I5" s="112">
        <v>45433</v>
      </c>
      <c r="J5" s="114">
        <v>45444</v>
      </c>
      <c r="K5" s="112">
        <v>45502</v>
      </c>
      <c r="L5" s="114">
        <v>45544</v>
      </c>
      <c r="M5" s="112">
        <v>45593</v>
      </c>
      <c r="N5" s="114">
        <v>45596</v>
      </c>
      <c r="O5" s="115">
        <v>45649</v>
      </c>
      <c r="P5" s="113">
        <v>45657</v>
      </c>
      <c r="Q5" s="127">
        <v>45292</v>
      </c>
      <c r="R5" s="114">
        <v>45296</v>
      </c>
      <c r="S5" s="128">
        <v>45616</v>
      </c>
      <c r="T5" s="114">
        <v>45616</v>
      </c>
      <c r="U5" s="115"/>
      <c r="V5" s="128"/>
      <c r="W5" s="112"/>
      <c r="X5" s="114"/>
      <c r="Y5" s="106"/>
      <c r="Z5" s="106"/>
      <c r="AA5" s="107"/>
      <c r="AB5" s="106"/>
      <c r="AC5" s="106"/>
    </row>
    <row r="6" spans="1:29" ht="15">
      <c r="A6" s="108">
        <v>2022</v>
      </c>
      <c r="B6" s="106">
        <v>3</v>
      </c>
      <c r="C6" s="106" t="s">
        <v>116</v>
      </c>
      <c r="D6" s="110" t="s">
        <v>10</v>
      </c>
      <c r="E6" s="112">
        <v>45327</v>
      </c>
      <c r="F6" s="113">
        <v>45332</v>
      </c>
      <c r="G6" s="112">
        <v>45376</v>
      </c>
      <c r="H6" s="114">
        <v>45387</v>
      </c>
      <c r="I6" s="1"/>
      <c r="J6" s="114"/>
      <c r="K6" s="112">
        <v>45491</v>
      </c>
      <c r="L6" s="114">
        <v>45534</v>
      </c>
      <c r="M6" s="112">
        <v>45586</v>
      </c>
      <c r="N6" s="114">
        <v>45598</v>
      </c>
      <c r="O6" s="115">
        <v>45649</v>
      </c>
      <c r="P6" s="113">
        <v>45657</v>
      </c>
      <c r="Q6" s="127">
        <v>45292</v>
      </c>
      <c r="R6" s="114">
        <v>45296</v>
      </c>
      <c r="S6" s="112">
        <v>45422</v>
      </c>
      <c r="T6" s="112">
        <v>45422</v>
      </c>
      <c r="U6" s="115">
        <v>45569</v>
      </c>
      <c r="V6" s="115">
        <v>45569</v>
      </c>
      <c r="W6" s="112"/>
      <c r="X6" s="114"/>
      <c r="Y6" s="106"/>
      <c r="Z6" s="106"/>
      <c r="AA6" s="107"/>
      <c r="AB6" s="106"/>
      <c r="AC6" s="106"/>
    </row>
    <row r="7" spans="1:29" ht="15">
      <c r="A7" s="108">
        <v>2022</v>
      </c>
      <c r="B7" s="106">
        <v>4</v>
      </c>
      <c r="C7" s="106" t="s">
        <v>117</v>
      </c>
      <c r="D7" s="110" t="s">
        <v>11</v>
      </c>
      <c r="E7" s="112">
        <v>45327</v>
      </c>
      <c r="F7" s="113">
        <v>45331</v>
      </c>
      <c r="G7" s="112">
        <v>45376</v>
      </c>
      <c r="H7" s="114">
        <v>45387</v>
      </c>
      <c r="I7" s="112"/>
      <c r="J7" s="114"/>
      <c r="K7" s="112">
        <v>45491</v>
      </c>
      <c r="L7" s="114">
        <v>45535</v>
      </c>
      <c r="M7" s="112">
        <v>45586</v>
      </c>
      <c r="N7" s="114">
        <v>45598</v>
      </c>
      <c r="O7" s="115">
        <v>45649</v>
      </c>
      <c r="P7" s="113">
        <v>45657</v>
      </c>
      <c r="Q7" s="127">
        <v>45292</v>
      </c>
      <c r="R7" s="114">
        <v>45296</v>
      </c>
      <c r="S7" s="128">
        <v>45422</v>
      </c>
      <c r="T7" s="114">
        <v>45422</v>
      </c>
      <c r="U7" s="115">
        <v>45569</v>
      </c>
      <c r="V7" s="128">
        <v>45569</v>
      </c>
      <c r="W7" s="112"/>
      <c r="X7" s="114"/>
      <c r="Y7" s="106"/>
      <c r="Z7" s="106"/>
      <c r="AA7" s="107"/>
      <c r="AB7" s="106"/>
      <c r="AC7" s="106"/>
    </row>
    <row r="8" spans="1:29" ht="15">
      <c r="A8" s="108">
        <v>2022</v>
      </c>
      <c r="B8" s="106">
        <v>5</v>
      </c>
      <c r="C8" s="106" t="s">
        <v>118</v>
      </c>
      <c r="D8" s="110" t="s">
        <v>12</v>
      </c>
      <c r="E8" s="112">
        <v>45323</v>
      </c>
      <c r="F8" s="113">
        <v>45324</v>
      </c>
      <c r="G8" s="112">
        <v>45369</v>
      </c>
      <c r="H8" s="114">
        <v>45379</v>
      </c>
      <c r="I8" s="112"/>
      <c r="J8" s="114"/>
      <c r="K8" s="112">
        <v>45467</v>
      </c>
      <c r="L8" s="114">
        <v>45506</v>
      </c>
      <c r="M8" s="112">
        <v>45569</v>
      </c>
      <c r="N8" s="114">
        <v>45584</v>
      </c>
      <c r="O8" s="115">
        <v>45649</v>
      </c>
      <c r="P8" s="113">
        <v>45657</v>
      </c>
      <c r="Q8" s="127">
        <v>45292</v>
      </c>
      <c r="R8" s="114">
        <v>45296</v>
      </c>
      <c r="S8" s="128">
        <v>45422</v>
      </c>
      <c r="T8" s="114">
        <v>45422</v>
      </c>
      <c r="U8" s="115">
        <v>45433</v>
      </c>
      <c r="V8" s="115">
        <v>45433</v>
      </c>
      <c r="W8" s="127">
        <v>45597</v>
      </c>
      <c r="X8" s="114">
        <v>45597</v>
      </c>
      <c r="Y8" s="106"/>
      <c r="Z8" s="106"/>
      <c r="AA8" s="107"/>
      <c r="AB8" s="106"/>
      <c r="AC8" s="106"/>
    </row>
    <row r="9" spans="1:29" ht="15">
      <c r="A9" s="108">
        <v>2022</v>
      </c>
      <c r="B9" s="106">
        <v>6</v>
      </c>
      <c r="C9" s="106" t="s">
        <v>119</v>
      </c>
      <c r="D9" s="110" t="s">
        <v>13</v>
      </c>
      <c r="E9" s="112">
        <v>45324</v>
      </c>
      <c r="F9" s="115">
        <v>45324</v>
      </c>
      <c r="G9" s="112">
        <v>45369</v>
      </c>
      <c r="H9" s="114">
        <v>45379</v>
      </c>
      <c r="I9" s="112">
        <v>45433</v>
      </c>
      <c r="J9" s="114">
        <v>45436</v>
      </c>
      <c r="K9" s="112">
        <v>45491</v>
      </c>
      <c r="L9" s="114">
        <v>45532</v>
      </c>
      <c r="M9" s="112">
        <v>45586</v>
      </c>
      <c r="N9" s="114">
        <v>45597</v>
      </c>
      <c r="O9" s="115">
        <v>45646</v>
      </c>
      <c r="P9" s="113">
        <v>45657</v>
      </c>
      <c r="Q9" s="127">
        <v>45292</v>
      </c>
      <c r="R9" s="114">
        <v>45296</v>
      </c>
      <c r="S9" s="128">
        <v>45422</v>
      </c>
      <c r="T9" s="114">
        <v>45422</v>
      </c>
      <c r="U9" s="115">
        <v>45569</v>
      </c>
      <c r="V9" s="128">
        <v>45569</v>
      </c>
      <c r="W9" s="112"/>
      <c r="X9" s="114"/>
      <c r="Y9" s="106"/>
      <c r="Z9" s="106"/>
      <c r="AA9" s="107"/>
      <c r="AB9" s="106"/>
      <c r="AC9" s="106"/>
    </row>
    <row r="10" spans="1:29" ht="15">
      <c r="A10" s="108">
        <v>2022</v>
      </c>
      <c r="B10" s="106">
        <v>7</v>
      </c>
      <c r="C10" s="106" t="s">
        <v>120</v>
      </c>
      <c r="D10" s="110" t="s">
        <v>14</v>
      </c>
      <c r="E10" s="112"/>
      <c r="F10" s="113"/>
      <c r="G10" s="112">
        <v>45376</v>
      </c>
      <c r="H10" s="114">
        <v>45395</v>
      </c>
      <c r="I10" s="112"/>
      <c r="J10" s="114"/>
      <c r="K10" s="112">
        <v>45488</v>
      </c>
      <c r="L10" s="114">
        <v>45527</v>
      </c>
      <c r="M10" s="112">
        <v>45579</v>
      </c>
      <c r="N10" s="114">
        <v>45590</v>
      </c>
      <c r="O10" s="115">
        <v>45649</v>
      </c>
      <c r="P10" s="113">
        <v>45657</v>
      </c>
      <c r="Q10" s="127">
        <v>45292</v>
      </c>
      <c r="R10" s="114">
        <v>45304</v>
      </c>
      <c r="S10" s="128"/>
      <c r="T10" s="114"/>
      <c r="U10" s="115"/>
      <c r="V10" s="128"/>
      <c r="W10" s="112"/>
      <c r="X10" s="114"/>
      <c r="Y10" s="106"/>
      <c r="Z10" s="106"/>
      <c r="AA10" s="107"/>
      <c r="AB10" s="106"/>
      <c r="AC10" s="106"/>
    </row>
    <row r="11" spans="1:29" ht="15">
      <c r="A11" s="108">
        <v>2022</v>
      </c>
      <c r="B11" s="106">
        <v>8</v>
      </c>
      <c r="C11" s="106" t="s">
        <v>121</v>
      </c>
      <c r="D11" s="110" t="s">
        <v>60</v>
      </c>
      <c r="E11" s="112">
        <v>45327</v>
      </c>
      <c r="F11" s="113">
        <v>45338</v>
      </c>
      <c r="G11" s="112">
        <v>45376</v>
      </c>
      <c r="H11" s="114">
        <v>45385</v>
      </c>
      <c r="I11" s="112">
        <v>45429</v>
      </c>
      <c r="J11" s="114">
        <v>45433</v>
      </c>
      <c r="K11" s="112">
        <v>45495</v>
      </c>
      <c r="L11" s="114">
        <v>45535</v>
      </c>
      <c r="M11" s="112">
        <v>45586</v>
      </c>
      <c r="N11" s="114">
        <v>45591</v>
      </c>
      <c r="O11" s="115">
        <v>45649</v>
      </c>
      <c r="P11" s="113">
        <v>45657</v>
      </c>
      <c r="Q11" s="127">
        <v>45292</v>
      </c>
      <c r="R11" s="114">
        <v>45294</v>
      </c>
      <c r="S11" s="128">
        <v>45422</v>
      </c>
      <c r="T11" s="114">
        <v>45422</v>
      </c>
      <c r="U11" s="115">
        <v>45569</v>
      </c>
      <c r="V11" s="128">
        <v>45569</v>
      </c>
      <c r="W11" s="112">
        <v>45597</v>
      </c>
      <c r="X11" s="114">
        <v>45597</v>
      </c>
      <c r="Y11" s="106"/>
      <c r="Z11" s="106"/>
      <c r="AA11" s="107"/>
      <c r="AB11" s="106"/>
      <c r="AC11" s="106"/>
    </row>
    <row r="12" spans="1:29" ht="15">
      <c r="A12" s="108">
        <v>2022</v>
      </c>
      <c r="B12" s="106">
        <v>9</v>
      </c>
      <c r="C12" s="106" t="s">
        <v>122</v>
      </c>
      <c r="D12" s="110" t="s">
        <v>16</v>
      </c>
      <c r="E12" s="112">
        <v>45323</v>
      </c>
      <c r="F12" s="113">
        <v>45324</v>
      </c>
      <c r="G12" s="112">
        <v>45369</v>
      </c>
      <c r="H12" s="114">
        <v>45379</v>
      </c>
      <c r="I12" s="112"/>
      <c r="J12" s="114"/>
      <c r="K12" s="112">
        <v>45467</v>
      </c>
      <c r="L12" s="114">
        <v>45507</v>
      </c>
      <c r="M12" s="112">
        <v>45569</v>
      </c>
      <c r="N12" s="114">
        <v>45584</v>
      </c>
      <c r="O12" s="115">
        <v>45649</v>
      </c>
      <c r="P12" s="113">
        <v>45657</v>
      </c>
      <c r="Q12" s="127">
        <v>45292</v>
      </c>
      <c r="R12" s="114">
        <v>45296</v>
      </c>
      <c r="S12" s="128">
        <v>45422</v>
      </c>
      <c r="T12" s="114">
        <v>45422</v>
      </c>
      <c r="U12" s="115">
        <v>45433</v>
      </c>
      <c r="V12" s="128">
        <v>45433</v>
      </c>
      <c r="W12" s="112">
        <v>45597</v>
      </c>
      <c r="X12" s="114">
        <v>45597</v>
      </c>
      <c r="Y12" s="106"/>
      <c r="Z12" s="106"/>
      <c r="AA12" s="107"/>
      <c r="AB12" s="106"/>
      <c r="AC12" s="106"/>
    </row>
    <row r="13" spans="1:29" ht="15">
      <c r="A13" s="108">
        <v>2022</v>
      </c>
      <c r="B13" s="106">
        <v>10</v>
      </c>
      <c r="C13" s="106" t="s">
        <v>123</v>
      </c>
      <c r="D13" s="110" t="s">
        <v>17</v>
      </c>
      <c r="E13" s="112"/>
      <c r="F13" s="113"/>
      <c r="G13" s="112">
        <v>45376</v>
      </c>
      <c r="H13" s="114">
        <v>45388</v>
      </c>
      <c r="I13" s="112">
        <v>45433</v>
      </c>
      <c r="J13" s="114">
        <v>45433</v>
      </c>
      <c r="K13" s="112">
        <v>45481</v>
      </c>
      <c r="L13" s="114">
        <v>45524</v>
      </c>
      <c r="M13" s="112">
        <v>45579</v>
      </c>
      <c r="N13" s="114">
        <v>45591</v>
      </c>
      <c r="O13" s="115">
        <v>45649</v>
      </c>
      <c r="P13" s="113">
        <v>45657</v>
      </c>
      <c r="Q13" s="127">
        <v>45292</v>
      </c>
      <c r="R13" s="114">
        <v>45296</v>
      </c>
      <c r="S13" s="128"/>
      <c r="T13" s="114"/>
      <c r="U13" s="115"/>
      <c r="V13" s="128"/>
      <c r="W13" s="112"/>
      <c r="X13" s="114"/>
      <c r="Y13" s="106"/>
      <c r="Z13" s="106"/>
      <c r="AA13" s="107"/>
      <c r="AB13" s="106"/>
      <c r="AC13" s="106"/>
    </row>
    <row r="14" spans="1:29" ht="15">
      <c r="A14" s="108">
        <v>2022</v>
      </c>
      <c r="B14" s="106">
        <v>11</v>
      </c>
      <c r="C14" s="106" t="s">
        <v>124</v>
      </c>
      <c r="D14" s="110" t="s">
        <v>18</v>
      </c>
      <c r="E14" s="112"/>
      <c r="F14" s="113"/>
      <c r="G14" s="112">
        <v>45376</v>
      </c>
      <c r="H14" s="114">
        <v>45384</v>
      </c>
      <c r="I14" s="112">
        <v>45433</v>
      </c>
      <c r="J14" s="114">
        <v>45441</v>
      </c>
      <c r="K14" s="112">
        <v>45488</v>
      </c>
      <c r="L14" s="114">
        <v>45527</v>
      </c>
      <c r="M14" s="112">
        <v>45579</v>
      </c>
      <c r="N14" s="114">
        <v>45590</v>
      </c>
      <c r="O14" s="115">
        <v>45649</v>
      </c>
      <c r="P14" s="113">
        <v>45657</v>
      </c>
      <c r="Q14" s="127">
        <v>45292</v>
      </c>
      <c r="R14" s="114">
        <v>45296</v>
      </c>
      <c r="S14" s="128"/>
      <c r="T14" s="114"/>
      <c r="U14" s="115"/>
      <c r="V14" s="128"/>
      <c r="W14" s="112"/>
      <c r="X14" s="114"/>
      <c r="Y14" s="106"/>
      <c r="Z14" s="106"/>
      <c r="AA14" s="107"/>
      <c r="AB14" s="106"/>
      <c r="AC14" s="106"/>
    </row>
    <row r="15" spans="1:29" ht="15">
      <c r="A15" s="108">
        <v>2022</v>
      </c>
      <c r="B15" s="106">
        <v>12</v>
      </c>
      <c r="C15" s="106" t="s">
        <v>125</v>
      </c>
      <c r="D15" s="110" t="s">
        <v>19</v>
      </c>
      <c r="E15" s="112">
        <v>45334</v>
      </c>
      <c r="F15" s="113">
        <v>45338</v>
      </c>
      <c r="G15" s="112">
        <v>45376</v>
      </c>
      <c r="H15" s="114">
        <v>45387</v>
      </c>
      <c r="I15" s="112">
        <v>45433</v>
      </c>
      <c r="J15" s="114">
        <v>45436</v>
      </c>
      <c r="K15" s="112">
        <v>45488</v>
      </c>
      <c r="L15" s="114">
        <v>45527</v>
      </c>
      <c r="M15" s="112">
        <v>45579</v>
      </c>
      <c r="N15" s="114">
        <v>45590</v>
      </c>
      <c r="O15" s="115">
        <v>45649</v>
      </c>
      <c r="P15" s="113">
        <v>45657</v>
      </c>
      <c r="Q15" s="127">
        <v>45292</v>
      </c>
      <c r="R15" s="114">
        <v>45293</v>
      </c>
      <c r="S15" s="128"/>
      <c r="T15" s="114"/>
      <c r="U15" s="115"/>
      <c r="V15" s="128"/>
      <c r="W15" s="112"/>
      <c r="X15" s="114"/>
      <c r="Y15" s="106"/>
      <c r="Z15" s="106"/>
      <c r="AA15" s="107"/>
      <c r="AB15" s="106"/>
      <c r="AC15" s="106"/>
    </row>
    <row r="16" spans="1:29" ht="15">
      <c r="A16" s="108">
        <v>2022</v>
      </c>
      <c r="B16" s="106">
        <v>13</v>
      </c>
      <c r="C16" s="106" t="s">
        <v>126</v>
      </c>
      <c r="D16" s="110" t="s">
        <v>20</v>
      </c>
      <c r="E16" s="112">
        <v>45334</v>
      </c>
      <c r="F16" s="113">
        <v>45345</v>
      </c>
      <c r="G16" s="112">
        <v>45379</v>
      </c>
      <c r="H16" s="114">
        <v>45387</v>
      </c>
      <c r="I16" s="112">
        <v>45430</v>
      </c>
      <c r="J16" s="114">
        <v>45433</v>
      </c>
      <c r="K16" s="112">
        <v>45463</v>
      </c>
      <c r="L16" s="114">
        <v>45506</v>
      </c>
      <c r="M16" s="112">
        <v>45572</v>
      </c>
      <c r="N16" s="114">
        <v>45584</v>
      </c>
      <c r="O16" s="115">
        <v>45649</v>
      </c>
      <c r="P16" s="113">
        <v>45657</v>
      </c>
      <c r="Q16" s="127">
        <v>45292</v>
      </c>
      <c r="R16" s="114">
        <v>45293</v>
      </c>
      <c r="S16" s="128">
        <v>45422</v>
      </c>
      <c r="T16" s="114">
        <v>45422</v>
      </c>
      <c r="U16" s="115"/>
      <c r="V16" s="128"/>
      <c r="W16" s="112"/>
      <c r="X16" s="114"/>
      <c r="Y16" s="106"/>
      <c r="Z16" s="106"/>
      <c r="AA16" s="107"/>
      <c r="AB16" s="106"/>
      <c r="AC16" s="106"/>
    </row>
    <row r="17" spans="1:29" ht="15">
      <c r="A17" s="108">
        <v>2022</v>
      </c>
      <c r="B17" s="106">
        <v>14</v>
      </c>
      <c r="C17" s="106" t="s">
        <v>127</v>
      </c>
      <c r="D17" s="110" t="s">
        <v>21</v>
      </c>
      <c r="E17" s="112">
        <v>45327</v>
      </c>
      <c r="F17" s="113">
        <v>45332</v>
      </c>
      <c r="G17" s="112">
        <v>45376</v>
      </c>
      <c r="H17" s="114">
        <v>45381</v>
      </c>
      <c r="I17" s="112">
        <v>45433</v>
      </c>
      <c r="J17" s="114">
        <v>45436</v>
      </c>
      <c r="K17" s="112">
        <v>45467</v>
      </c>
      <c r="L17" s="114">
        <v>45507</v>
      </c>
      <c r="M17" s="112">
        <v>45565</v>
      </c>
      <c r="N17" s="114">
        <v>45577</v>
      </c>
      <c r="O17" s="115">
        <v>45649</v>
      </c>
      <c r="P17" s="113">
        <v>45657</v>
      </c>
      <c r="Q17" s="127">
        <v>45292</v>
      </c>
      <c r="R17" s="114">
        <v>45294</v>
      </c>
      <c r="S17" s="128">
        <v>45597</v>
      </c>
      <c r="T17" s="114">
        <v>45597</v>
      </c>
      <c r="U17" s="115"/>
      <c r="V17" s="128"/>
      <c r="W17" s="112"/>
      <c r="X17" s="114"/>
      <c r="Y17" s="106"/>
      <c r="Z17" s="106"/>
      <c r="AA17" s="107"/>
      <c r="AB17" s="106"/>
      <c r="AC17" s="106"/>
    </row>
    <row r="18" spans="1:29" ht="15">
      <c r="A18" s="108">
        <v>2022</v>
      </c>
      <c r="B18" s="106">
        <v>15</v>
      </c>
      <c r="C18" s="106" t="s">
        <v>128</v>
      </c>
      <c r="D18" s="132" t="s">
        <v>22</v>
      </c>
      <c r="E18" s="112"/>
      <c r="F18" s="113"/>
      <c r="G18" s="112">
        <v>45384</v>
      </c>
      <c r="H18" s="114">
        <v>45401</v>
      </c>
      <c r="I18" s="112">
        <v>45422</v>
      </c>
      <c r="J18" s="114">
        <v>45423</v>
      </c>
      <c r="K18" s="112">
        <v>45495</v>
      </c>
      <c r="L18" s="114">
        <v>45535</v>
      </c>
      <c r="M18" s="112">
        <v>45586</v>
      </c>
      <c r="N18" s="114">
        <v>45597</v>
      </c>
      <c r="O18" s="115">
        <v>45645</v>
      </c>
      <c r="P18" s="113">
        <v>45657</v>
      </c>
      <c r="Q18" s="127">
        <v>45292</v>
      </c>
      <c r="R18" s="114">
        <v>45297</v>
      </c>
      <c r="S18" s="128">
        <v>45569</v>
      </c>
      <c r="T18" s="114">
        <v>45569</v>
      </c>
      <c r="U18" s="115"/>
      <c r="V18" s="128"/>
      <c r="W18" s="112"/>
      <c r="X18" s="114"/>
      <c r="Y18" s="106"/>
      <c r="Z18" s="106"/>
      <c r="AA18" s="107"/>
      <c r="AB18" s="106"/>
      <c r="AC18" s="106"/>
    </row>
    <row r="19" spans="1:29" ht="15.75" thickBot="1">
      <c r="A19" s="108">
        <v>2022</v>
      </c>
      <c r="B19" s="106">
        <v>16</v>
      </c>
      <c r="C19" s="106" t="s">
        <v>129</v>
      </c>
      <c r="D19" s="133" t="s">
        <v>23</v>
      </c>
      <c r="E19" s="120">
        <v>45334</v>
      </c>
      <c r="F19" s="121">
        <v>45338</v>
      </c>
      <c r="G19" s="120">
        <v>45376</v>
      </c>
      <c r="H19" s="122">
        <v>45388</v>
      </c>
      <c r="I19" s="120">
        <v>45422</v>
      </c>
      <c r="J19" s="122">
        <v>45422</v>
      </c>
      <c r="K19" s="120">
        <v>45463</v>
      </c>
      <c r="L19" s="122">
        <v>45504</v>
      </c>
      <c r="M19" s="120">
        <v>45565</v>
      </c>
      <c r="N19" s="122">
        <v>45577</v>
      </c>
      <c r="O19" s="123">
        <v>45649</v>
      </c>
      <c r="P19" s="121">
        <v>45657</v>
      </c>
      <c r="Q19" s="120">
        <v>45292</v>
      </c>
      <c r="R19" s="122">
        <v>45296</v>
      </c>
      <c r="S19" s="124"/>
      <c r="T19" s="122"/>
      <c r="U19" s="123"/>
      <c r="V19" s="124"/>
      <c r="W19" s="120"/>
      <c r="X19" s="122"/>
      <c r="Y19" s="106"/>
      <c r="Z19" s="106"/>
      <c r="AA19" s="107"/>
      <c r="AB19" s="106"/>
      <c r="AC19" s="106"/>
    </row>
    <row r="20" spans="1:29" ht="15">
      <c r="A20" s="108"/>
      <c r="B20" s="135"/>
      <c r="C20" s="135"/>
      <c r="D20" s="135"/>
      <c r="E20" s="135"/>
      <c r="F20" s="135"/>
      <c r="G20" s="135"/>
      <c r="H20" s="135"/>
      <c r="I20" s="135"/>
      <c r="J20" s="135"/>
      <c r="K20" s="135"/>
      <c r="L20" s="135"/>
      <c r="M20" s="135"/>
      <c r="N20" s="135"/>
      <c r="O20" s="135"/>
      <c r="P20" s="135"/>
      <c r="Q20" s="135"/>
      <c r="R20" s="135"/>
      <c r="S20" s="135"/>
      <c r="T20" s="135"/>
      <c r="U20" s="135"/>
      <c r="V20" s="135"/>
      <c r="W20" s="135"/>
      <c r="AA20" s="21"/>
      <c r="AC20"/>
    </row>
    <row r="21" spans="1:29" ht="15">
      <c r="A21" s="108"/>
      <c r="B21" s="135"/>
      <c r="C21" s="135"/>
      <c r="D21" s="135"/>
      <c r="E21" s="135"/>
      <c r="F21" s="135"/>
      <c r="G21" s="135"/>
      <c r="H21" s="135"/>
      <c r="I21" s="135"/>
      <c r="J21" s="135"/>
      <c r="K21" s="135"/>
      <c r="L21" s="135"/>
      <c r="M21" s="135"/>
      <c r="N21" s="135"/>
      <c r="O21" s="135"/>
      <c r="P21" s="135"/>
      <c r="Q21" s="135"/>
      <c r="R21" s="135"/>
      <c r="S21" s="135"/>
      <c r="T21" s="135"/>
      <c r="U21" s="135"/>
      <c r="V21" s="135"/>
      <c r="W21" s="135"/>
      <c r="AA21" s="21"/>
      <c r="AC21"/>
    </row>
    <row r="22" spans="1:29" ht="15">
      <c r="A22" s="108"/>
      <c r="B22" s="135"/>
      <c r="C22" s="135"/>
      <c r="D22" s="135"/>
      <c r="E22" s="135"/>
      <c r="F22" s="135"/>
      <c r="G22" s="135"/>
      <c r="H22" s="135"/>
      <c r="I22" s="135"/>
      <c r="J22" s="135"/>
      <c r="K22" s="135"/>
      <c r="L22" s="135"/>
      <c r="M22" s="135"/>
      <c r="N22" s="135"/>
      <c r="O22" s="135"/>
      <c r="P22" s="135"/>
      <c r="Q22" s="135"/>
      <c r="R22" s="135"/>
      <c r="S22" s="135"/>
      <c r="T22" s="135"/>
      <c r="U22" s="135"/>
      <c r="V22" s="135"/>
      <c r="W22" s="135"/>
      <c r="AA22" s="21"/>
      <c r="AC22"/>
    </row>
    <row r="23" spans="1:29" ht="15">
      <c r="A23" s="108"/>
      <c r="B23" s="135"/>
      <c r="C23" s="135"/>
      <c r="D23" s="135"/>
      <c r="E23" s="135"/>
      <c r="F23" s="135"/>
      <c r="G23" s="135"/>
      <c r="H23" s="135"/>
      <c r="I23" s="135"/>
      <c r="J23" s="135"/>
      <c r="K23" s="135"/>
      <c r="L23" s="135"/>
      <c r="M23" s="135"/>
      <c r="N23" s="135"/>
      <c r="O23" s="135"/>
      <c r="P23" s="135"/>
      <c r="Q23" s="135"/>
      <c r="R23" s="135"/>
      <c r="S23" s="135"/>
      <c r="T23" s="135"/>
      <c r="U23" s="135"/>
      <c r="V23" s="135"/>
      <c r="W23" s="135"/>
      <c r="AA23" s="21"/>
      <c r="AC23"/>
    </row>
    <row r="24" spans="1:29" ht="15">
      <c r="A24" s="108"/>
      <c r="B24" s="135"/>
      <c r="C24" s="135"/>
      <c r="D24" s="135"/>
      <c r="E24" s="135"/>
      <c r="F24" s="135"/>
      <c r="G24" s="135"/>
      <c r="H24" s="135"/>
      <c r="I24" s="135"/>
      <c r="J24" s="135"/>
      <c r="K24" s="135"/>
      <c r="L24" s="135"/>
      <c r="M24" s="135"/>
      <c r="N24" s="135"/>
      <c r="O24" s="135"/>
      <c r="P24" s="135"/>
      <c r="Q24" s="135"/>
      <c r="R24" s="135"/>
      <c r="S24" s="135"/>
      <c r="T24" s="135"/>
      <c r="U24" s="135"/>
      <c r="V24" s="135"/>
      <c r="W24" s="135"/>
      <c r="AA24" s="21"/>
      <c r="AC24"/>
    </row>
    <row r="25" spans="1:29" ht="15">
      <c r="A25" s="108"/>
      <c r="B25" s="135"/>
      <c r="C25" s="135"/>
      <c r="D25" s="135"/>
      <c r="E25" s="135"/>
      <c r="F25" s="135"/>
      <c r="G25" s="135"/>
      <c r="H25" s="135"/>
      <c r="I25" s="135"/>
      <c r="J25" s="135"/>
      <c r="K25" s="135"/>
      <c r="L25" s="135"/>
      <c r="M25" s="135"/>
      <c r="N25" s="135"/>
      <c r="O25" s="135"/>
      <c r="P25" s="135"/>
      <c r="Q25" s="135"/>
      <c r="R25" s="135"/>
      <c r="S25" s="135"/>
      <c r="T25" s="135"/>
      <c r="U25" s="135"/>
      <c r="V25" s="135"/>
      <c r="W25" s="135"/>
      <c r="AA25" s="21"/>
      <c r="AC25"/>
    </row>
    <row r="26" spans="1:29" ht="15">
      <c r="A26" s="108"/>
      <c r="B26" s="135"/>
      <c r="C26" s="135"/>
      <c r="D26" s="135"/>
      <c r="E26" s="135"/>
      <c r="F26" s="135"/>
      <c r="G26" s="135"/>
      <c r="H26" s="135"/>
      <c r="I26" s="135"/>
      <c r="J26" s="135"/>
      <c r="K26" s="135"/>
      <c r="L26" s="135"/>
      <c r="M26" s="135"/>
      <c r="N26" s="135"/>
      <c r="O26" s="135"/>
      <c r="P26" s="135"/>
      <c r="Q26" s="135"/>
      <c r="R26" s="135"/>
      <c r="S26" s="135"/>
      <c r="T26" s="135"/>
      <c r="U26" s="135"/>
      <c r="V26" s="135"/>
      <c r="W26" s="135"/>
      <c r="AA26" s="21"/>
      <c r="AC26"/>
    </row>
    <row r="27" spans="1:29" ht="15">
      <c r="A27" s="108"/>
      <c r="B27" s="135"/>
      <c r="C27" s="135"/>
      <c r="D27" s="135"/>
      <c r="E27" s="135"/>
      <c r="F27" s="135"/>
      <c r="G27" s="135"/>
      <c r="H27" s="135"/>
      <c r="I27" s="135"/>
      <c r="J27" s="135"/>
      <c r="K27" s="135"/>
      <c r="L27" s="135"/>
      <c r="M27" s="135"/>
      <c r="N27" s="135"/>
      <c r="O27" s="135"/>
      <c r="P27" s="135"/>
      <c r="Q27" s="135"/>
      <c r="R27" s="135"/>
      <c r="S27" s="135"/>
      <c r="T27" s="135"/>
      <c r="U27" s="135"/>
      <c r="V27" s="135"/>
      <c r="W27" s="135"/>
      <c r="AA27" s="21"/>
      <c r="AC27"/>
    </row>
    <row r="28" spans="1:29" ht="15">
      <c r="A28" s="108"/>
      <c r="B28" s="135"/>
      <c r="C28" s="135"/>
      <c r="D28" s="135"/>
      <c r="E28" s="135"/>
      <c r="F28" s="135"/>
      <c r="G28" s="135"/>
      <c r="H28" s="135"/>
      <c r="I28" s="135"/>
      <c r="J28" s="135"/>
      <c r="K28" s="135"/>
      <c r="L28" s="135"/>
      <c r="M28" s="135"/>
      <c r="N28" s="135"/>
      <c r="O28" s="135"/>
      <c r="P28" s="135"/>
      <c r="Q28" s="135"/>
      <c r="R28" s="135"/>
      <c r="S28" s="135"/>
      <c r="T28" s="135"/>
      <c r="U28" s="135"/>
      <c r="V28" s="135"/>
      <c r="W28" s="135"/>
      <c r="AA28" s="21"/>
      <c r="AC28"/>
    </row>
    <row r="29" spans="1:29" ht="15">
      <c r="A29" s="108"/>
      <c r="B29" s="135"/>
      <c r="C29" s="135"/>
      <c r="D29" s="135"/>
      <c r="E29" s="135"/>
      <c r="F29" s="135"/>
      <c r="G29" s="135"/>
      <c r="H29" s="135"/>
      <c r="I29" s="135"/>
      <c r="J29" s="135"/>
      <c r="K29" s="135"/>
      <c r="L29" s="135"/>
      <c r="M29" s="135"/>
      <c r="N29" s="135"/>
      <c r="O29" s="135"/>
      <c r="P29" s="135"/>
      <c r="Q29" s="135"/>
      <c r="R29" s="135"/>
      <c r="S29" s="135"/>
      <c r="T29" s="135"/>
      <c r="U29" s="135"/>
      <c r="V29" s="135"/>
      <c r="W29" s="135"/>
      <c r="AA29" s="21"/>
      <c r="AC29"/>
    </row>
    <row r="30" spans="1:29" ht="15">
      <c r="A30" s="108"/>
      <c r="B30" s="135"/>
      <c r="C30" s="135"/>
      <c r="D30" s="135"/>
      <c r="E30" s="135"/>
      <c r="F30" s="135"/>
      <c r="G30" s="135"/>
      <c r="H30" s="135"/>
      <c r="I30" s="135"/>
      <c r="J30" s="135"/>
      <c r="K30" s="135"/>
      <c r="L30" s="135"/>
      <c r="M30" s="135"/>
      <c r="N30" s="135"/>
      <c r="O30" s="135"/>
      <c r="P30" s="135"/>
      <c r="Q30" s="135"/>
      <c r="R30" s="135"/>
      <c r="S30" s="135"/>
      <c r="T30" s="135"/>
      <c r="U30" s="135"/>
      <c r="V30" s="135"/>
      <c r="W30" s="135"/>
      <c r="AA30" s="21"/>
      <c r="AC30"/>
    </row>
    <row r="31" spans="1:29" ht="15">
      <c r="A31" s="108"/>
      <c r="B31" s="135"/>
      <c r="C31" s="135"/>
      <c r="D31" s="135"/>
      <c r="E31" s="135"/>
      <c r="F31" s="135"/>
      <c r="G31" s="135"/>
      <c r="H31" s="135"/>
      <c r="I31" s="135"/>
      <c r="J31" s="135"/>
      <c r="K31" s="135"/>
      <c r="L31" s="135"/>
      <c r="M31" s="135"/>
      <c r="N31" s="135"/>
      <c r="O31" s="135"/>
      <c r="P31" s="135"/>
      <c r="Q31" s="135"/>
      <c r="R31" s="135"/>
      <c r="S31" s="135"/>
      <c r="T31" s="135"/>
      <c r="U31" s="135"/>
      <c r="V31" s="135"/>
      <c r="W31" s="135"/>
      <c r="AA31" s="21"/>
      <c r="AC31"/>
    </row>
    <row r="32" spans="1:29" ht="15">
      <c r="A32" s="108"/>
      <c r="B32" s="135"/>
      <c r="C32" s="135"/>
      <c r="D32" s="135"/>
      <c r="E32" s="135"/>
      <c r="F32" s="135"/>
      <c r="G32" s="135"/>
      <c r="H32" s="135"/>
      <c r="I32" s="135"/>
      <c r="J32" s="135"/>
      <c r="K32" s="135"/>
      <c r="L32" s="135"/>
      <c r="M32" s="135"/>
      <c r="N32" s="135"/>
      <c r="O32" s="135"/>
      <c r="P32" s="135"/>
      <c r="Q32" s="135"/>
      <c r="R32" s="135"/>
      <c r="S32" s="135"/>
      <c r="T32" s="135"/>
      <c r="U32" s="135"/>
      <c r="V32" s="135"/>
      <c r="W32" s="135"/>
      <c r="AA32" s="21"/>
      <c r="AC32"/>
    </row>
    <row r="33" spans="1:29" ht="15">
      <c r="A33" s="108"/>
      <c r="B33" s="135"/>
      <c r="C33" s="135"/>
      <c r="D33" s="135"/>
      <c r="E33" s="135"/>
      <c r="F33" s="135"/>
      <c r="G33" s="135"/>
      <c r="H33" s="135"/>
      <c r="I33" s="135"/>
      <c r="J33" s="135"/>
      <c r="K33" s="135"/>
      <c r="L33" s="135"/>
      <c r="M33" s="135"/>
      <c r="N33" s="135"/>
      <c r="O33" s="135"/>
      <c r="P33" s="135"/>
      <c r="Q33" s="135"/>
      <c r="R33" s="135"/>
      <c r="S33" s="135"/>
      <c r="T33" s="135"/>
      <c r="U33" s="135"/>
      <c r="V33" s="135"/>
      <c r="W33" s="135"/>
      <c r="AA33" s="21"/>
      <c r="AC33"/>
    </row>
    <row r="34" spans="1:29" ht="15">
      <c r="A34" s="108"/>
      <c r="B34" s="135"/>
      <c r="C34" s="135"/>
      <c r="D34" s="135"/>
      <c r="E34" s="135"/>
      <c r="F34" s="135"/>
      <c r="G34" s="135"/>
      <c r="H34" s="135"/>
      <c r="I34" s="135"/>
      <c r="J34" s="135"/>
      <c r="K34" s="135"/>
      <c r="L34" s="135"/>
      <c r="M34" s="135"/>
      <c r="N34" s="135"/>
      <c r="O34" s="135"/>
      <c r="P34" s="135"/>
      <c r="Q34" s="135"/>
      <c r="R34" s="135"/>
      <c r="S34" s="135"/>
      <c r="T34" s="135"/>
      <c r="U34" s="135"/>
      <c r="V34" s="135"/>
      <c r="W34" s="135"/>
      <c r="AA34" s="21"/>
      <c r="AC34"/>
    </row>
    <row r="35" spans="1:29" ht="15">
      <c r="A35" s="108"/>
      <c r="B35" s="135"/>
      <c r="C35" s="135"/>
      <c r="D35" s="135"/>
      <c r="E35" s="135"/>
      <c r="F35" s="135"/>
      <c r="G35" s="135"/>
      <c r="H35" s="135"/>
      <c r="I35" s="135"/>
      <c r="J35" s="135"/>
      <c r="K35" s="135"/>
      <c r="L35" s="135"/>
      <c r="M35" s="135"/>
      <c r="N35" s="135"/>
      <c r="O35" s="135"/>
      <c r="P35" s="135"/>
      <c r="Q35" s="135"/>
      <c r="R35" s="135"/>
      <c r="S35" s="135"/>
      <c r="T35" s="135"/>
      <c r="U35" s="135"/>
      <c r="V35" s="135"/>
      <c r="W35" s="135"/>
      <c r="AA35" s="21"/>
      <c r="AC35"/>
    </row>
    <row r="36" spans="1:29" ht="15">
      <c r="A36" s="108"/>
      <c r="B36" s="135"/>
      <c r="C36" s="135"/>
      <c r="D36" s="135"/>
      <c r="E36" s="135"/>
      <c r="F36" s="135"/>
      <c r="G36" s="135"/>
      <c r="H36" s="135"/>
      <c r="I36" s="135"/>
      <c r="J36" s="135"/>
      <c r="K36" s="135"/>
      <c r="L36" s="135"/>
      <c r="M36" s="135"/>
      <c r="N36" s="135"/>
      <c r="O36" s="135"/>
      <c r="P36" s="135"/>
      <c r="Q36" s="135"/>
      <c r="R36" s="135"/>
      <c r="S36" s="135"/>
      <c r="T36" s="135"/>
      <c r="U36" s="135"/>
      <c r="V36" s="135"/>
      <c r="W36" s="135"/>
      <c r="AA36" s="21"/>
      <c r="AC36"/>
    </row>
    <row r="37" spans="1:29" ht="15">
      <c r="A37" s="108"/>
      <c r="B37" s="135"/>
      <c r="C37" s="135"/>
      <c r="D37" s="135"/>
      <c r="E37" s="135"/>
      <c r="F37" s="135"/>
      <c r="G37" s="135"/>
      <c r="H37" s="135"/>
      <c r="I37" s="135"/>
      <c r="J37" s="135"/>
      <c r="K37" s="135"/>
      <c r="L37" s="135"/>
      <c r="M37" s="135"/>
      <c r="N37" s="135"/>
      <c r="O37" s="135"/>
      <c r="P37" s="135"/>
      <c r="Q37" s="135"/>
      <c r="R37" s="135"/>
      <c r="S37" s="135"/>
      <c r="T37" s="135"/>
      <c r="U37" s="135"/>
      <c r="V37" s="135"/>
      <c r="W37" s="135"/>
      <c r="AA37" s="21"/>
      <c r="AC37"/>
    </row>
    <row r="38" spans="1:29" ht="15">
      <c r="A38" s="108"/>
      <c r="B38" s="135"/>
      <c r="C38" s="135"/>
      <c r="D38" s="135"/>
      <c r="E38" s="135"/>
      <c r="F38" s="135"/>
      <c r="G38" s="135"/>
      <c r="H38" s="135"/>
      <c r="I38" s="135"/>
      <c r="J38" s="135"/>
      <c r="K38" s="135"/>
      <c r="L38" s="135"/>
      <c r="M38" s="135"/>
      <c r="N38" s="135"/>
      <c r="O38" s="135"/>
      <c r="P38" s="135"/>
      <c r="Q38" s="135"/>
      <c r="R38" s="135"/>
      <c r="S38" s="135"/>
      <c r="T38" s="135"/>
      <c r="U38" s="135"/>
      <c r="V38" s="135"/>
      <c r="W38" s="135"/>
      <c r="AA38" s="21"/>
      <c r="AC38"/>
    </row>
    <row r="39" spans="27:29" ht="15">
      <c r="AA39" s="21"/>
      <c r="AC39"/>
    </row>
    <row r="40" spans="27:29" ht="15">
      <c r="AA40" s="21"/>
      <c r="AC40"/>
    </row>
    <row r="41" spans="27:29" ht="15">
      <c r="AA41" s="21"/>
      <c r="AC41"/>
    </row>
    <row r="42" spans="27:29" ht="15">
      <c r="AA42" s="21"/>
      <c r="AC42"/>
    </row>
    <row r="43" spans="27:29" ht="15">
      <c r="AA43" s="21"/>
      <c r="AC43"/>
    </row>
    <row r="44" spans="27:29" ht="15">
      <c r="AA44" s="21"/>
      <c r="AC44"/>
    </row>
    <row r="45" spans="27:29" ht="15">
      <c r="AA45" s="21"/>
      <c r="AC45"/>
    </row>
    <row r="46" spans="27:29" ht="15">
      <c r="AA46" s="21"/>
      <c r="AC46"/>
    </row>
    <row r="47" spans="27:29" ht="15">
      <c r="AA47" s="21"/>
      <c r="AC47"/>
    </row>
    <row r="48" spans="27:29" ht="15">
      <c r="AA48" s="21"/>
      <c r="AC48"/>
    </row>
    <row r="49" spans="27:29" ht="15">
      <c r="AA49" s="21"/>
      <c r="AC49"/>
    </row>
    <row r="50" spans="27:29" ht="15">
      <c r="AA50" s="21"/>
      <c r="AC50"/>
    </row>
    <row r="51" spans="27:29" ht="15">
      <c r="AA51" s="21"/>
      <c r="AC51"/>
    </row>
    <row r="52" spans="27:29" ht="15">
      <c r="AA52" s="21"/>
      <c r="AC52"/>
    </row>
    <row r="53" spans="27:29" ht="15">
      <c r="AA53" s="21"/>
      <c r="AC53"/>
    </row>
    <row r="54" spans="27:29" ht="15">
      <c r="AA54" s="21"/>
      <c r="AC54"/>
    </row>
    <row r="55" spans="27:29" ht="15">
      <c r="AA55" s="21"/>
      <c r="AC55"/>
    </row>
    <row r="56" spans="27:29" ht="15">
      <c r="AA56" s="21"/>
      <c r="AC56"/>
    </row>
    <row r="57" spans="27:29" ht="15">
      <c r="AA57" s="21"/>
      <c r="AC57"/>
    </row>
    <row r="58" spans="27:29" ht="15">
      <c r="AA58" s="21"/>
      <c r="AC58"/>
    </row>
    <row r="59" spans="27:29" ht="15">
      <c r="AA59" s="21"/>
      <c r="AC59"/>
    </row>
    <row r="60" spans="27:29" ht="15">
      <c r="AA60" s="21"/>
      <c r="AC60"/>
    </row>
    <row r="61" spans="27:29" ht="15">
      <c r="AA61" s="21"/>
      <c r="AC61"/>
    </row>
    <row r="62" spans="27:29" ht="15">
      <c r="AA62" s="21"/>
      <c r="AC62"/>
    </row>
    <row r="63" spans="27:29" ht="15">
      <c r="AA63" s="21"/>
      <c r="AC63"/>
    </row>
    <row r="64" spans="27:29" ht="15">
      <c r="AA64" s="21"/>
      <c r="AC64"/>
    </row>
    <row r="65" spans="27:29" ht="15">
      <c r="AA65" s="21"/>
      <c r="AC65"/>
    </row>
    <row r="66" spans="27:29" ht="15">
      <c r="AA66" s="21"/>
      <c r="AC66"/>
    </row>
    <row r="67" spans="27:29" ht="15">
      <c r="AA67" s="21"/>
      <c r="AC67"/>
    </row>
    <row r="68" spans="27:29" ht="15">
      <c r="AA68" s="21"/>
      <c r="AC68"/>
    </row>
    <row r="69" spans="27:29" ht="15">
      <c r="AA69" s="21"/>
      <c r="AC69"/>
    </row>
    <row r="70" spans="27:29" ht="15">
      <c r="AA70" s="21"/>
      <c r="AC70"/>
    </row>
  </sheetData>
  <sheetProtection selectLockedCells="1"/>
  <mergeCells count="10">
    <mergeCell ref="U1:V1"/>
    <mergeCell ref="W1:X1"/>
    <mergeCell ref="E1:F1"/>
    <mergeCell ref="Q1:R1"/>
    <mergeCell ref="S1:T1"/>
    <mergeCell ref="G1:H1"/>
    <mergeCell ref="I1:J1"/>
    <mergeCell ref="K1:L1"/>
    <mergeCell ref="M1:N1"/>
    <mergeCell ref="O1:P1"/>
  </mergeCells>
  <printOptions/>
  <pageMargins left="0.7" right="0.7" top="0.787401575" bottom="0.7874015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Tabelle6"/>
  <dimension ref="A1:A1"/>
  <sheetViews>
    <sheetView zoomScalePageLayoutView="0" workbookViewId="0" topLeftCell="A1">
      <selection activeCell="A1" sqref="A1:IV16384"/>
    </sheetView>
  </sheetViews>
  <sheetFormatPr defaultColWidth="9.140625" defaultRowHeight="15"/>
  <cols>
    <col min="1" max="1" width="63.140625" style="0" customWidth="1"/>
  </cols>
  <sheetData>
    <row r="1" ht="15">
      <c r="A1" t="s">
        <v>100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Habben, Maike (hkk)</cp:lastModifiedBy>
  <cp:lastPrinted>2009-11-30T15:12:56Z</cp:lastPrinted>
  <dcterms:created xsi:type="dcterms:W3CDTF">2009-08-19T13:03:34Z</dcterms:created>
  <dcterms:modified xsi:type="dcterms:W3CDTF">2023-11-21T08:01:39Z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